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920" tabRatio="387" firstSheet="2" activeTab="4"/>
  </bookViews>
  <sheets>
    <sheet name="итоги" sheetId="1" r:id="rId1"/>
    <sheet name="% не справив Пономарева" sheetId="2" r:id="rId2"/>
    <sheet name="мониторинг" sheetId="3" r:id="rId3"/>
    <sheet name="% справившихся" sheetId="4" r:id="rId4"/>
    <sheet name="Лист1" sheetId="5" r:id="rId5"/>
  </sheets>
  <definedNames>
    <definedName name="_xlnm.Print_Area" localSheetId="2">'мониторинг'!$E$37</definedName>
  </definedNames>
  <calcPr fullCalcOnLoad="1"/>
</workbook>
</file>

<file path=xl/sharedStrings.xml><?xml version="1.0" encoding="utf-8"?>
<sst xmlns="http://schemas.openxmlformats.org/spreadsheetml/2006/main" count="151" uniqueCount="92">
  <si>
    <t>школа</t>
  </si>
  <si>
    <t>№</t>
  </si>
  <si>
    <t xml:space="preserve">колво уч-ся </t>
  </si>
  <si>
    <t>успеваемость</t>
  </si>
  <si>
    <t>качество</t>
  </si>
  <si>
    <t>учитель</t>
  </si>
  <si>
    <t>Трунова В.П.</t>
  </si>
  <si>
    <t>Копыльцова Л.А.</t>
  </si>
  <si>
    <t>Бохан В.В.</t>
  </si>
  <si>
    <t>Балалаева С.В.</t>
  </si>
  <si>
    <t>Кучумова Н.И.</t>
  </si>
  <si>
    <t>Тютюник Е.С.</t>
  </si>
  <si>
    <t>Червоненко С.П.</t>
  </si>
  <si>
    <t>Хасьянова С.М.</t>
  </si>
  <si>
    <t>Боркова Л.Ф.</t>
  </si>
  <si>
    <t>Абросимова Е.Ф.</t>
  </si>
  <si>
    <t>"5"</t>
  </si>
  <si>
    <t>"4"</t>
  </si>
  <si>
    <t>"3"</t>
  </si>
  <si>
    <t>"2"</t>
  </si>
  <si>
    <t>Поротикова Т. В.</t>
  </si>
  <si>
    <t>Русу О. С.</t>
  </si>
  <si>
    <t>Задание 1</t>
  </si>
  <si>
    <t>Задание 2</t>
  </si>
  <si>
    <t>Среднее значение</t>
  </si>
  <si>
    <t>З- 2</t>
  </si>
  <si>
    <t>З- 1</t>
  </si>
  <si>
    <t>Аксютина Н.В.</t>
  </si>
  <si>
    <t>Задание 3</t>
  </si>
  <si>
    <t>Кравченко И.В.</t>
  </si>
  <si>
    <t>Николаенко Е.Н.</t>
  </si>
  <si>
    <t>З - 3</t>
  </si>
  <si>
    <r>
      <t xml:space="preserve">Взвешенный процент </t>
    </r>
    <r>
      <rPr>
        <b/>
        <i/>
        <u val="single"/>
        <sz val="14"/>
        <color indexed="8"/>
        <rFont val="Calibri"/>
        <family val="2"/>
      </rPr>
      <t xml:space="preserve">не выполненых </t>
    </r>
    <r>
      <rPr>
        <b/>
        <i/>
        <sz val="14"/>
        <color indexed="8"/>
        <rFont val="Calibri"/>
        <family val="2"/>
      </rPr>
      <t>заданий по школам УМК Пономарева, Пасечник</t>
    </r>
  </si>
  <si>
    <t>Трухмаева Н.Г.</t>
  </si>
  <si>
    <t>Морозова Н.В.</t>
  </si>
  <si>
    <t>Вильямова Л.Н.</t>
  </si>
  <si>
    <t>Лобанова А.Ю.</t>
  </si>
  <si>
    <t>Клюшина Т.И.</t>
  </si>
  <si>
    <t>Дубовик Н. А.</t>
  </si>
  <si>
    <t>Пещенко С.Ф.</t>
  </si>
  <si>
    <t>Мамаева Г.Н.</t>
  </si>
  <si>
    <t>Вишневская О.С.</t>
  </si>
  <si>
    <t>Шубина В.В.</t>
  </si>
  <si>
    <t>Морозова Л.В. Анисимова Л. Д.</t>
  </si>
  <si>
    <t>Юхинь И.И.</t>
  </si>
  <si>
    <t>Агафонова О.А.Лысенко М.Ю.</t>
  </si>
  <si>
    <t>Кузьменко С.М.</t>
  </si>
  <si>
    <t>Сереброва И.Н.</t>
  </si>
  <si>
    <t>Мониторинг качества знаний по биологии 6 класс  декабрь 2011-2012 уч.год</t>
  </si>
  <si>
    <t>Кулинич М.Н.</t>
  </si>
  <si>
    <t>Гавриленко Н.Ф.</t>
  </si>
  <si>
    <t>Надеждина Н.Н.</t>
  </si>
  <si>
    <t>Дудкина Н.Г.</t>
  </si>
  <si>
    <t>Елсукова Т.П.</t>
  </si>
  <si>
    <t>Гонтарева Е.Ю.</t>
  </si>
  <si>
    <t>Шпильков Е.В.</t>
  </si>
  <si>
    <t>Андреева М.А.</t>
  </si>
  <si>
    <t>Михайлова В.С.</t>
  </si>
  <si>
    <t>Антропова Г.Ф.</t>
  </si>
  <si>
    <t>Пасюкова Р.Н.</t>
  </si>
  <si>
    <t>Кожевникова С.А., Внукова Н.А</t>
  </si>
  <si>
    <t>Туркина В.И.</t>
  </si>
  <si>
    <t>Шеркешбаева М.С.</t>
  </si>
  <si>
    <t>Никитина Г.И.</t>
  </si>
  <si>
    <t>Васильева Т.С.</t>
  </si>
  <si>
    <t>Никульшина И.М.</t>
  </si>
  <si>
    <t>Утенкова В.И.</t>
  </si>
  <si>
    <t>Итого:</t>
  </si>
  <si>
    <t>Часть А</t>
  </si>
  <si>
    <t>Часть В</t>
  </si>
  <si>
    <t>Часть С</t>
  </si>
  <si>
    <t>%А</t>
  </si>
  <si>
    <t>%В</t>
  </si>
  <si>
    <t>Школа</t>
  </si>
  <si>
    <t>Борисюк Е.А.</t>
  </si>
  <si>
    <t>Шаклеина Ю.И.</t>
  </si>
  <si>
    <t>Ананина И.А.</t>
  </si>
  <si>
    <t xml:space="preserve">%С </t>
  </si>
  <si>
    <t>Крыженовская Т.И.</t>
  </si>
  <si>
    <t>Харитонович Д.М.</t>
  </si>
  <si>
    <t>Сеннова Н.А.</t>
  </si>
  <si>
    <t>Батюк О.С., 
Дмитракович Е.Г.</t>
  </si>
  <si>
    <t>Казакова О.А.</t>
  </si>
  <si>
    <t>Самойлова Е.Е.</t>
  </si>
  <si>
    <t>Блинова Л.А.</t>
  </si>
  <si>
    <t>Медведева В.В.
Ильинова И.П.</t>
  </si>
  <si>
    <t>Финчук Г.Н.</t>
  </si>
  <si>
    <t>Савенкова Т.И.</t>
  </si>
  <si>
    <t xml:space="preserve"> Ернеску С.В., Соколова С.И.
</t>
  </si>
  <si>
    <t xml:space="preserve">Взвешенный процент выполненых заданий по школам </t>
  </si>
  <si>
    <t>Анализ промежуточного этапа мониторинга качества знаний по географии учащихся 7 классов декабрь 2013 года</t>
  </si>
  <si>
    <t xml:space="preserve"> Ернеску С.В.,
 Соколова С.И.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</si>
</sst>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0000"/>
    <numFmt numFmtId="167" formatCode="0.000000"/>
    <numFmt numFmtId="168" formatCode="0.0000000"/>
    <numFmt numFmtId="169" formatCode="0.000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2" borderId="11" xfId="0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9" fontId="1" fillId="0" borderId="10" xfId="55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9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9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знаний учащихся по биологии 6 классы декабрь 2011-2012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96"/>
          <c:y val="0.2355"/>
          <c:w val="0.8865"/>
          <c:h val="0.6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итоги!$I$2:$J$2</c:f>
              <c:strCache/>
            </c:strRef>
          </c:cat>
          <c:val>
            <c:numRef>
              <c:f>итоги!$I$34:$J$34</c:f>
              <c:numCache/>
            </c:numRef>
          </c:val>
          <c:shape val="cylinder"/>
        </c:ser>
        <c:shape val="cylinder"/>
        <c:axId val="45403784"/>
        <c:axId val="5980873"/>
      </c:bar3D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03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знаний учащихся по биологии 
6 классы декабрь 2011-2012</a:t>
            </a:r>
          </a:p>
        </c:rich>
      </c:tx>
      <c:layout>
        <c:manualLayout>
          <c:xMode val="factor"/>
          <c:yMode val="factor"/>
          <c:x val="0.02025"/>
          <c:y val="-0.010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14125"/>
          <c:w val="0.899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итоги!$I$2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итоги!$B$3:$B$33</c:f>
              <c:numCache/>
            </c:numRef>
          </c:cat>
          <c:val>
            <c:numRef>
              <c:f>итоги!$I$3:$I$33</c:f>
              <c:numCache/>
            </c:numRef>
          </c:val>
          <c:shape val="cylinder"/>
        </c:ser>
        <c:ser>
          <c:idx val="1"/>
          <c:order val="1"/>
          <c:tx>
            <c:strRef>
              <c:f>итоги!$J$2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итоги!$B$3:$B$33</c:f>
              <c:numCache/>
            </c:numRef>
          </c:cat>
          <c:val>
            <c:numRef>
              <c:f>итоги!$J$3:$J$33</c:f>
              <c:numCache/>
            </c:numRef>
          </c:val>
          <c:shape val="cylinder"/>
        </c:ser>
        <c:gapWidth val="75"/>
        <c:shape val="cylinder"/>
        <c:axId val="53827858"/>
        <c:axId val="14688675"/>
      </c:bar3D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27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75"/>
          <c:y val="0.9085"/>
          <c:w val="0.335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Результаты мониторинга по биологии 6 классы 2011-2012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75"/>
          <c:y val="0.60675"/>
          <c:w val="0.13425"/>
          <c:h val="0.2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итоги!$E$2:$H$2</c:f>
              <c:strCache/>
            </c:strRef>
          </c:cat>
          <c:val>
            <c:numRef>
              <c:f>итоги!$E$34:$H$34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75"/>
          <c:y val="0.331"/>
          <c:w val="0.326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Взвешенный % не выполненных заданий УМК Пономарева, Пасечник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6975"/>
          <c:y val="0.34425"/>
          <c:w val="0.93625"/>
          <c:h val="0.3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('% не справив Пономарева'!$Q$3,'% не справив Пономарева'!$U$3,'% не справив Пономарева'!$V$3)</c:f>
              <c:strCache/>
            </c:strRef>
          </c:cat>
          <c:val>
            <c:numRef>
              <c:f>('% не справив Пономарева'!$Q$22,'% не справив Пономарева'!$U$22,'% не справив Пономарева'!$V$22)</c:f>
              <c:numCache/>
            </c:numRef>
          </c:val>
          <c:shape val="cylinder"/>
        </c:ser>
        <c:gapWidth val="75"/>
        <c:shape val="cylinder"/>
        <c:axId val="65089212"/>
        <c:axId val="48931997"/>
      </c:bar3D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89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промежуточного этапа мониторинга качества знаний по географии учащихся 7 классов декабрь 2013 год</a:t>
            </a:r>
          </a:p>
        </c:rich>
      </c:tx>
      <c:layout>
        <c:manualLayout>
          <c:xMode val="factor"/>
          <c:yMode val="factor"/>
          <c:x val="0.0205"/>
          <c:y val="-0.01575"/>
        </c:manualLayout>
      </c:layout>
      <c:spPr>
        <a:noFill/>
        <a:ln>
          <a:noFill/>
        </a:ln>
      </c:spPr>
    </c:title>
    <c:view3D>
      <c:rotX val="11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"/>
          <c:w val="0.9205"/>
          <c:h val="0.6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мониторинг!$I$2:$J$2</c:f>
              <c:strCache/>
            </c:strRef>
          </c:cat>
          <c:val>
            <c:numRef>
              <c:f>мониторинг!$I$37:$J$37</c:f>
              <c:numCache/>
            </c:numRef>
          </c:val>
          <c:shape val="cylinder"/>
        </c:ser>
        <c:gapWidth val="75"/>
        <c:shape val="cylinder"/>
        <c:axId val="37734790"/>
        <c:axId val="4068791"/>
      </c:bar3D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34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справившихся с заданием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455"/>
          <c:w val="0.960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('% справившихся'!$V$38,'% справившихся'!$Z$38,'% справившихся'!$AC$38)</c:f>
              <c:numCache/>
            </c:numRef>
          </c:val>
          <c:shape val="cylinder"/>
        </c:ser>
        <c:gapWidth val="75"/>
        <c:shape val="cylinder"/>
        <c:axId val="36619120"/>
        <c:axId val="61136625"/>
      </c:bar3DChart>
      <c:catAx>
        <c:axId val="36619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19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123825</xdr:rowOff>
    </xdr:from>
    <xdr:to>
      <xdr:col>17</xdr:col>
      <xdr:colOff>438150</xdr:colOff>
      <xdr:row>18</xdr:row>
      <xdr:rowOff>19050</xdr:rowOff>
    </xdr:to>
    <xdr:graphicFrame>
      <xdr:nvGraphicFramePr>
        <xdr:cNvPr id="1" name="Диаграмма 2"/>
        <xdr:cNvGraphicFramePr/>
      </xdr:nvGraphicFramePr>
      <xdr:xfrm>
        <a:off x="5372100" y="6953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38</xdr:row>
      <xdr:rowOff>133350</xdr:rowOff>
    </xdr:from>
    <xdr:to>
      <xdr:col>17</xdr:col>
      <xdr:colOff>9525</xdr:colOff>
      <xdr:row>68</xdr:row>
      <xdr:rowOff>19050</xdr:rowOff>
    </xdr:to>
    <xdr:graphicFrame>
      <xdr:nvGraphicFramePr>
        <xdr:cNvPr id="2" name="Диаграмма 3"/>
        <xdr:cNvGraphicFramePr/>
      </xdr:nvGraphicFramePr>
      <xdr:xfrm>
        <a:off x="38100" y="7372350"/>
        <a:ext cx="94773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19</xdr:row>
      <xdr:rowOff>0</xdr:rowOff>
    </xdr:from>
    <xdr:to>
      <xdr:col>17</xdr:col>
      <xdr:colOff>523875</xdr:colOff>
      <xdr:row>33</xdr:row>
      <xdr:rowOff>95250</xdr:rowOff>
    </xdr:to>
    <xdr:graphicFrame>
      <xdr:nvGraphicFramePr>
        <xdr:cNvPr id="3" name="Диаграмма 5"/>
        <xdr:cNvGraphicFramePr/>
      </xdr:nvGraphicFramePr>
      <xdr:xfrm>
        <a:off x="5419725" y="3619500"/>
        <a:ext cx="4610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9</xdr:row>
      <xdr:rowOff>0</xdr:rowOff>
    </xdr:from>
    <xdr:ext cx="190500" cy="266700"/>
    <xdr:sp fLocksText="0">
      <xdr:nvSpPr>
        <xdr:cNvPr id="1" name="TextBox 11"/>
        <xdr:cNvSpPr txBox="1">
          <a:spLocks noChangeArrowheads="1"/>
        </xdr:cNvSpPr>
      </xdr:nvSpPr>
      <xdr:spPr>
        <a:xfrm>
          <a:off x="3543300" y="176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22</xdr:col>
      <xdr:colOff>600075</xdr:colOff>
      <xdr:row>1</xdr:row>
      <xdr:rowOff>171450</xdr:rowOff>
    </xdr:from>
    <xdr:to>
      <xdr:col>30</xdr:col>
      <xdr:colOff>152400</xdr:colOff>
      <xdr:row>16</xdr:row>
      <xdr:rowOff>57150</xdr:rowOff>
    </xdr:to>
    <xdr:graphicFrame>
      <xdr:nvGraphicFramePr>
        <xdr:cNvPr id="2" name="Диаграмма 7"/>
        <xdr:cNvGraphicFramePr/>
      </xdr:nvGraphicFramePr>
      <xdr:xfrm>
        <a:off x="6134100" y="409575"/>
        <a:ext cx="4429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18</xdr:row>
      <xdr:rowOff>38100</xdr:rowOff>
    </xdr:from>
    <xdr:to>
      <xdr:col>19</xdr:col>
      <xdr:colOff>57150</xdr:colOff>
      <xdr:row>31</xdr:row>
      <xdr:rowOff>114300</xdr:rowOff>
    </xdr:to>
    <xdr:graphicFrame>
      <xdr:nvGraphicFramePr>
        <xdr:cNvPr id="1" name="Диаграмма 1"/>
        <xdr:cNvGraphicFramePr/>
      </xdr:nvGraphicFramePr>
      <xdr:xfrm>
        <a:off x="6696075" y="3848100"/>
        <a:ext cx="52006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590550</xdr:colOff>
      <xdr:row>40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039725" y="873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0.88875</cdr:y>
    </cdr:from>
    <cdr:to>
      <cdr:x>0.35775</cdr:x>
      <cdr:y>0.893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26003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В </a:t>
          </a:r>
        </a:p>
      </cdr:txBody>
    </cdr:sp>
  </cdr:relSizeAnchor>
  <cdr:relSizeAnchor xmlns:cdr="http://schemas.openxmlformats.org/drawingml/2006/chartDrawing">
    <cdr:from>
      <cdr:x>0.6615</cdr:x>
      <cdr:y>0.898</cdr:y>
    </cdr:from>
    <cdr:to>
      <cdr:x>0.85275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095625" y="2628900"/>
          <a:ext cx="895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С </a:t>
          </a:r>
        </a:p>
      </cdr:txBody>
    </cdr:sp>
  </cdr:relSizeAnchor>
  <cdr:relSizeAnchor xmlns:cdr="http://schemas.openxmlformats.org/drawingml/2006/chartDrawing">
    <cdr:from>
      <cdr:x>0.16875</cdr:x>
      <cdr:y>0.90575</cdr:y>
    </cdr:from>
    <cdr:to>
      <cdr:x>0.361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790575" y="264795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А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8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05500" y="1571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219075</xdr:colOff>
      <xdr:row>39</xdr:row>
      <xdr:rowOff>0</xdr:rowOff>
    </xdr:from>
    <xdr:to>
      <xdr:col>20</xdr:col>
      <xdr:colOff>57150</xdr:colOff>
      <xdr:row>54</xdr:row>
      <xdr:rowOff>76200</xdr:rowOff>
    </xdr:to>
    <xdr:graphicFrame>
      <xdr:nvGraphicFramePr>
        <xdr:cNvPr id="2" name="Диаграмма 4"/>
        <xdr:cNvGraphicFramePr/>
      </xdr:nvGraphicFramePr>
      <xdr:xfrm>
        <a:off x="1152525" y="7667625"/>
        <a:ext cx="46863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G34" sqref="G34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17.28125" style="0" customWidth="1"/>
    <col min="4" max="4" width="8.421875" style="0" customWidth="1"/>
    <col min="5" max="5" width="5.8515625" style="0" customWidth="1"/>
    <col min="6" max="6" width="4.7109375" style="0" customWidth="1"/>
    <col min="7" max="7" width="4.421875" style="0" customWidth="1"/>
    <col min="8" max="8" width="4.140625" style="0" customWidth="1"/>
    <col min="9" max="9" width="12.00390625" style="0" customWidth="1"/>
    <col min="10" max="10" width="11.00390625" style="0" customWidth="1"/>
  </cols>
  <sheetData>
    <row r="1" spans="2:10" ht="15">
      <c r="B1" s="68" t="s">
        <v>48</v>
      </c>
      <c r="C1" s="68"/>
      <c r="D1" s="68"/>
      <c r="E1" s="68"/>
      <c r="F1" s="68"/>
      <c r="G1" s="68"/>
      <c r="H1" s="68"/>
      <c r="I1" s="68"/>
      <c r="J1" s="68"/>
    </row>
    <row r="2" spans="1:10" ht="15">
      <c r="A2" s="1" t="s">
        <v>1</v>
      </c>
      <c r="B2" s="1" t="s">
        <v>0</v>
      </c>
      <c r="C2" s="1" t="s">
        <v>5</v>
      </c>
      <c r="D2" s="1" t="s">
        <v>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3</v>
      </c>
      <c r="J2" s="1" t="s">
        <v>4</v>
      </c>
    </row>
    <row r="3" spans="1:10" ht="15">
      <c r="A3" s="1">
        <v>1</v>
      </c>
      <c r="B3" s="28">
        <v>1</v>
      </c>
      <c r="C3" s="6" t="s">
        <v>45</v>
      </c>
      <c r="D3" s="25">
        <v>56</v>
      </c>
      <c r="E3" s="25">
        <v>3</v>
      </c>
      <c r="F3" s="25">
        <v>12</v>
      </c>
      <c r="G3" s="25">
        <v>31</v>
      </c>
      <c r="H3" s="25">
        <v>10</v>
      </c>
      <c r="I3" s="16">
        <v>0.82</v>
      </c>
      <c r="J3" s="16">
        <v>0.26</v>
      </c>
    </row>
    <row r="4" spans="1:10" ht="15">
      <c r="A4" s="1">
        <v>2</v>
      </c>
      <c r="B4" s="28">
        <v>2</v>
      </c>
      <c r="C4" s="6" t="s">
        <v>6</v>
      </c>
      <c r="D4" s="25">
        <v>28</v>
      </c>
      <c r="E4" s="25">
        <v>3</v>
      </c>
      <c r="F4" s="25">
        <v>7</v>
      </c>
      <c r="G4" s="25">
        <v>16</v>
      </c>
      <c r="H4" s="25">
        <v>2</v>
      </c>
      <c r="I4" s="16">
        <v>0.929</v>
      </c>
      <c r="J4" s="16">
        <v>0.357</v>
      </c>
    </row>
    <row r="5" spans="1:10" ht="15">
      <c r="A5" s="1">
        <v>3</v>
      </c>
      <c r="B5" s="28">
        <v>4</v>
      </c>
      <c r="C5" s="6" t="s">
        <v>47</v>
      </c>
      <c r="D5" s="25">
        <v>34</v>
      </c>
      <c r="E5" s="25">
        <v>1</v>
      </c>
      <c r="F5" s="25">
        <v>9</v>
      </c>
      <c r="G5" s="25">
        <v>22</v>
      </c>
      <c r="H5" s="25">
        <v>2</v>
      </c>
      <c r="I5" s="16">
        <v>0.94</v>
      </c>
      <c r="J5" s="16">
        <v>0.29</v>
      </c>
    </row>
    <row r="6" spans="1:10" ht="15">
      <c r="A6" s="1">
        <v>4</v>
      </c>
      <c r="B6" s="28">
        <v>5</v>
      </c>
      <c r="C6" s="6"/>
      <c r="D6" s="25">
        <v>17</v>
      </c>
      <c r="E6" s="25">
        <v>0</v>
      </c>
      <c r="F6" s="25">
        <v>1</v>
      </c>
      <c r="G6" s="25">
        <v>11</v>
      </c>
      <c r="H6" s="25">
        <v>5</v>
      </c>
      <c r="I6" s="16">
        <v>0.71</v>
      </c>
      <c r="J6" s="16">
        <v>0.06</v>
      </c>
    </row>
    <row r="7" spans="1:10" ht="15">
      <c r="A7" s="1">
        <v>5</v>
      </c>
      <c r="B7" s="28">
        <v>6</v>
      </c>
      <c r="C7" s="6" t="s">
        <v>40</v>
      </c>
      <c r="D7" s="25">
        <v>20</v>
      </c>
      <c r="E7" s="25">
        <v>1</v>
      </c>
      <c r="F7" s="25">
        <v>2</v>
      </c>
      <c r="G7" s="25">
        <v>11</v>
      </c>
      <c r="H7" s="25">
        <v>6</v>
      </c>
      <c r="I7" s="16">
        <v>0.7</v>
      </c>
      <c r="J7" s="16">
        <v>0.15</v>
      </c>
    </row>
    <row r="8" spans="1:10" ht="15">
      <c r="A8" s="1">
        <v>6</v>
      </c>
      <c r="B8" s="28">
        <v>7</v>
      </c>
      <c r="C8" s="6" t="s">
        <v>36</v>
      </c>
      <c r="D8" s="25">
        <v>83</v>
      </c>
      <c r="E8" s="25">
        <v>4</v>
      </c>
      <c r="F8" s="25">
        <v>23</v>
      </c>
      <c r="G8" s="25">
        <v>40</v>
      </c>
      <c r="H8" s="25">
        <v>15</v>
      </c>
      <c r="I8" s="16">
        <v>0.807</v>
      </c>
      <c r="J8" s="16">
        <v>0.32</v>
      </c>
    </row>
    <row r="9" spans="1:10" ht="15">
      <c r="A9" s="1">
        <v>7</v>
      </c>
      <c r="B9" s="28">
        <v>8</v>
      </c>
      <c r="C9" s="6" t="s">
        <v>7</v>
      </c>
      <c r="D9" s="25">
        <v>24</v>
      </c>
      <c r="E9" s="25">
        <v>3</v>
      </c>
      <c r="F9" s="25">
        <v>12</v>
      </c>
      <c r="G9" s="25">
        <v>8</v>
      </c>
      <c r="H9" s="25">
        <v>1</v>
      </c>
      <c r="I9" s="16">
        <v>0.96</v>
      </c>
      <c r="J9" s="16">
        <v>0.62</v>
      </c>
    </row>
    <row r="10" spans="1:10" ht="15">
      <c r="A10" s="1">
        <v>8</v>
      </c>
      <c r="B10" s="28">
        <v>9</v>
      </c>
      <c r="C10" s="6" t="s">
        <v>38</v>
      </c>
      <c r="D10" s="25">
        <v>33</v>
      </c>
      <c r="E10" s="25">
        <v>0</v>
      </c>
      <c r="F10" s="25">
        <v>8</v>
      </c>
      <c r="G10" s="25">
        <v>23</v>
      </c>
      <c r="H10" s="25">
        <v>2</v>
      </c>
      <c r="I10" s="16">
        <v>0.94</v>
      </c>
      <c r="J10" s="16">
        <v>0.24</v>
      </c>
    </row>
    <row r="11" spans="1:10" ht="15">
      <c r="A11" s="1">
        <v>9</v>
      </c>
      <c r="B11" s="28">
        <v>10</v>
      </c>
      <c r="C11" s="6" t="s">
        <v>8</v>
      </c>
      <c r="D11" s="25">
        <v>35</v>
      </c>
      <c r="E11" s="25">
        <v>2</v>
      </c>
      <c r="F11" s="25">
        <v>18</v>
      </c>
      <c r="G11" s="25">
        <v>14</v>
      </c>
      <c r="H11" s="25">
        <v>1</v>
      </c>
      <c r="I11" s="16">
        <v>0.971</v>
      </c>
      <c r="J11" s="16">
        <v>0.571</v>
      </c>
    </row>
    <row r="12" spans="1:10" ht="15">
      <c r="A12" s="1">
        <v>10</v>
      </c>
      <c r="B12" s="28">
        <v>11</v>
      </c>
      <c r="C12" s="6" t="s">
        <v>9</v>
      </c>
      <c r="D12" s="25">
        <v>50</v>
      </c>
      <c r="E12" s="25">
        <v>5</v>
      </c>
      <c r="F12" s="25">
        <v>8</v>
      </c>
      <c r="G12" s="25">
        <v>34</v>
      </c>
      <c r="H12" s="25">
        <v>3</v>
      </c>
      <c r="I12" s="16">
        <v>0.94</v>
      </c>
      <c r="J12" s="16">
        <v>0.26</v>
      </c>
    </row>
    <row r="13" spans="1:10" ht="15">
      <c r="A13" s="1">
        <v>11</v>
      </c>
      <c r="B13" s="28">
        <v>15</v>
      </c>
      <c r="C13" s="6" t="s">
        <v>42</v>
      </c>
      <c r="D13" s="25">
        <v>37</v>
      </c>
      <c r="E13" s="25">
        <v>9</v>
      </c>
      <c r="F13" s="25">
        <v>10</v>
      </c>
      <c r="G13" s="25">
        <v>12</v>
      </c>
      <c r="H13" s="25">
        <v>7</v>
      </c>
      <c r="I13" s="16">
        <v>0.83</v>
      </c>
      <c r="J13" s="16">
        <v>0.51</v>
      </c>
    </row>
    <row r="14" spans="1:10" ht="15">
      <c r="A14" s="1">
        <v>12</v>
      </c>
      <c r="B14" s="28">
        <v>17</v>
      </c>
      <c r="C14" s="6" t="s">
        <v>20</v>
      </c>
      <c r="D14" s="25">
        <v>39</v>
      </c>
      <c r="E14" s="25">
        <v>3</v>
      </c>
      <c r="F14" s="25">
        <v>9</v>
      </c>
      <c r="G14" s="25">
        <v>16</v>
      </c>
      <c r="H14" s="25">
        <v>11</v>
      </c>
      <c r="I14" s="16">
        <v>0.72</v>
      </c>
      <c r="J14" s="16">
        <v>0.31</v>
      </c>
    </row>
    <row r="15" spans="1:10" ht="15">
      <c r="A15" s="1">
        <v>13</v>
      </c>
      <c r="B15" s="28">
        <v>20</v>
      </c>
      <c r="C15" s="6" t="s">
        <v>10</v>
      </c>
      <c r="D15" s="25">
        <v>24</v>
      </c>
      <c r="E15" s="25">
        <v>0</v>
      </c>
      <c r="F15" s="25">
        <v>4</v>
      </c>
      <c r="G15" s="25">
        <v>16</v>
      </c>
      <c r="H15" s="25">
        <v>4</v>
      </c>
      <c r="I15" s="16">
        <v>0.83</v>
      </c>
      <c r="J15" s="16">
        <v>0.17</v>
      </c>
    </row>
    <row r="16" spans="1:10" ht="15">
      <c r="A16" s="1">
        <v>14</v>
      </c>
      <c r="B16" s="28">
        <v>24</v>
      </c>
      <c r="C16" s="6" t="s">
        <v>30</v>
      </c>
      <c r="D16" s="25">
        <v>56</v>
      </c>
      <c r="E16" s="25">
        <v>3</v>
      </c>
      <c r="F16" s="25">
        <v>27</v>
      </c>
      <c r="G16" s="25">
        <v>20</v>
      </c>
      <c r="H16" s="25">
        <v>6</v>
      </c>
      <c r="I16" s="16">
        <v>0.89</v>
      </c>
      <c r="J16" s="16">
        <v>0.54</v>
      </c>
    </row>
    <row r="17" spans="1:10" ht="15">
      <c r="A17" s="1">
        <v>15</v>
      </c>
      <c r="B17" s="28">
        <v>26</v>
      </c>
      <c r="C17" s="6" t="s">
        <v>46</v>
      </c>
      <c r="D17" s="25">
        <v>40</v>
      </c>
      <c r="E17" s="25">
        <v>5</v>
      </c>
      <c r="F17" s="25">
        <v>8</v>
      </c>
      <c r="G17" s="25">
        <v>19</v>
      </c>
      <c r="H17" s="25">
        <v>8</v>
      </c>
      <c r="I17" s="16">
        <v>0.8</v>
      </c>
      <c r="J17" s="16">
        <v>0.33</v>
      </c>
    </row>
    <row r="18" spans="1:10" ht="15">
      <c r="A18" s="1">
        <v>16</v>
      </c>
      <c r="B18" s="28">
        <v>28</v>
      </c>
      <c r="C18" s="6" t="s">
        <v>34</v>
      </c>
      <c r="D18" s="25">
        <v>49</v>
      </c>
      <c r="E18" s="25">
        <v>6</v>
      </c>
      <c r="F18" s="25">
        <v>16</v>
      </c>
      <c r="G18" s="25">
        <v>25</v>
      </c>
      <c r="H18" s="25">
        <v>2</v>
      </c>
      <c r="I18" s="26">
        <v>0.97</v>
      </c>
      <c r="J18" s="26">
        <v>0.54</v>
      </c>
    </row>
    <row r="19" spans="1:10" ht="15">
      <c r="A19" s="1">
        <v>17</v>
      </c>
      <c r="B19" s="28">
        <v>27</v>
      </c>
      <c r="C19" s="6" t="s">
        <v>29</v>
      </c>
      <c r="D19" s="25">
        <v>67</v>
      </c>
      <c r="E19" s="25">
        <v>1</v>
      </c>
      <c r="F19" s="25">
        <v>10</v>
      </c>
      <c r="G19" s="25">
        <v>31</v>
      </c>
      <c r="H19" s="25">
        <v>25</v>
      </c>
      <c r="I19" s="16">
        <v>0.63</v>
      </c>
      <c r="J19" s="16">
        <v>0.16</v>
      </c>
    </row>
    <row r="20" spans="1:10" ht="15">
      <c r="A20" s="1">
        <v>18</v>
      </c>
      <c r="B20" s="28">
        <v>30</v>
      </c>
      <c r="C20" s="6" t="s">
        <v>43</v>
      </c>
      <c r="D20" s="25">
        <v>66</v>
      </c>
      <c r="E20" s="25">
        <v>4</v>
      </c>
      <c r="F20" s="25">
        <v>32</v>
      </c>
      <c r="G20" s="25">
        <v>26</v>
      </c>
      <c r="H20" s="25">
        <v>4</v>
      </c>
      <c r="I20" s="16">
        <v>0.94</v>
      </c>
      <c r="J20" s="16">
        <v>0.55</v>
      </c>
    </row>
    <row r="21" spans="1:10" ht="15">
      <c r="A21" s="1">
        <v>19</v>
      </c>
      <c r="B21" s="28">
        <v>31</v>
      </c>
      <c r="C21" s="6" t="s">
        <v>35</v>
      </c>
      <c r="D21" s="25">
        <v>23</v>
      </c>
      <c r="E21" s="25">
        <v>4</v>
      </c>
      <c r="F21" s="25">
        <v>14</v>
      </c>
      <c r="G21" s="25">
        <v>5</v>
      </c>
      <c r="H21" s="25">
        <v>0</v>
      </c>
      <c r="I21" s="16">
        <v>1</v>
      </c>
      <c r="J21" s="16">
        <v>0.8</v>
      </c>
    </row>
    <row r="22" spans="1:10" ht="15">
      <c r="A22" s="1">
        <v>20</v>
      </c>
      <c r="B22" s="28">
        <v>32</v>
      </c>
      <c r="C22" s="6" t="s">
        <v>21</v>
      </c>
      <c r="D22" s="25">
        <v>10</v>
      </c>
      <c r="E22" s="25">
        <v>2</v>
      </c>
      <c r="F22" s="25">
        <v>3</v>
      </c>
      <c r="G22" s="25">
        <v>5</v>
      </c>
      <c r="H22" s="25">
        <v>0</v>
      </c>
      <c r="I22" s="16">
        <v>1</v>
      </c>
      <c r="J22" s="16">
        <v>0.45</v>
      </c>
    </row>
    <row r="23" spans="1:10" s="27" customFormat="1" ht="15">
      <c r="A23" s="23">
        <v>21</v>
      </c>
      <c r="B23" s="28">
        <v>33</v>
      </c>
      <c r="C23" s="6" t="s">
        <v>11</v>
      </c>
      <c r="D23" s="25">
        <v>106</v>
      </c>
      <c r="E23" s="25">
        <v>17</v>
      </c>
      <c r="F23" s="25">
        <v>45</v>
      </c>
      <c r="G23" s="25">
        <v>44</v>
      </c>
      <c r="H23" s="25">
        <v>0</v>
      </c>
      <c r="I23" s="16">
        <v>1</v>
      </c>
      <c r="J23" s="16">
        <v>0.585</v>
      </c>
    </row>
    <row r="24" spans="1:10" ht="15">
      <c r="A24" s="1">
        <v>22</v>
      </c>
      <c r="B24" s="28">
        <v>34</v>
      </c>
      <c r="C24" s="6" t="s">
        <v>41</v>
      </c>
      <c r="D24" s="25">
        <v>49</v>
      </c>
      <c r="E24" s="25">
        <v>7</v>
      </c>
      <c r="F24" s="25">
        <v>19</v>
      </c>
      <c r="G24" s="25">
        <v>21</v>
      </c>
      <c r="H24" s="25">
        <v>2</v>
      </c>
      <c r="I24" s="16">
        <v>0.96</v>
      </c>
      <c r="J24" s="16">
        <v>0.53</v>
      </c>
    </row>
    <row r="25" spans="1:10" ht="15">
      <c r="A25" s="1">
        <v>23</v>
      </c>
      <c r="B25" s="28">
        <v>35</v>
      </c>
      <c r="C25" s="6" t="s">
        <v>12</v>
      </c>
      <c r="D25" s="25">
        <v>31</v>
      </c>
      <c r="E25" s="25">
        <v>2</v>
      </c>
      <c r="F25" s="25">
        <v>9</v>
      </c>
      <c r="G25" s="25">
        <v>18</v>
      </c>
      <c r="H25" s="25">
        <v>2</v>
      </c>
      <c r="I25" s="16">
        <v>0.94</v>
      </c>
      <c r="J25" s="16">
        <v>0.35</v>
      </c>
    </row>
    <row r="26" spans="1:10" ht="15">
      <c r="A26" s="1">
        <v>24</v>
      </c>
      <c r="B26" s="28">
        <v>36</v>
      </c>
      <c r="C26" s="6" t="s">
        <v>13</v>
      </c>
      <c r="D26" s="25">
        <v>68</v>
      </c>
      <c r="E26" s="25">
        <v>10</v>
      </c>
      <c r="F26" s="25">
        <v>38</v>
      </c>
      <c r="G26" s="25">
        <v>18</v>
      </c>
      <c r="H26" s="25">
        <v>2</v>
      </c>
      <c r="I26" s="16">
        <v>0.98</v>
      </c>
      <c r="J26" s="16">
        <v>0.71</v>
      </c>
    </row>
    <row r="27" spans="1:10" ht="15">
      <c r="A27" s="1">
        <v>25</v>
      </c>
      <c r="B27" s="28">
        <v>39</v>
      </c>
      <c r="C27" s="6" t="s">
        <v>39</v>
      </c>
      <c r="D27" s="25">
        <v>52</v>
      </c>
      <c r="E27" s="25">
        <v>2</v>
      </c>
      <c r="F27" s="25">
        <v>17</v>
      </c>
      <c r="G27" s="25">
        <v>25</v>
      </c>
      <c r="H27" s="25">
        <v>8</v>
      </c>
      <c r="I27" s="16">
        <v>0.846</v>
      </c>
      <c r="J27" s="16">
        <v>0.37</v>
      </c>
    </row>
    <row r="28" spans="1:10" ht="15">
      <c r="A28" s="1">
        <v>26</v>
      </c>
      <c r="B28" s="28">
        <v>37</v>
      </c>
      <c r="C28" s="6" t="s">
        <v>14</v>
      </c>
      <c r="D28" s="25">
        <v>13</v>
      </c>
      <c r="E28" s="25">
        <v>0</v>
      </c>
      <c r="F28" s="25">
        <v>4</v>
      </c>
      <c r="G28" s="25">
        <v>8</v>
      </c>
      <c r="H28" s="25">
        <v>1</v>
      </c>
      <c r="I28" s="16">
        <v>0.923</v>
      </c>
      <c r="J28" s="16">
        <v>0.308</v>
      </c>
    </row>
    <row r="29" spans="1:10" ht="15">
      <c r="A29" s="1">
        <v>27</v>
      </c>
      <c r="B29" s="28">
        <v>40</v>
      </c>
      <c r="C29" s="6" t="s">
        <v>27</v>
      </c>
      <c r="D29" s="25">
        <v>52</v>
      </c>
      <c r="E29" s="25">
        <v>3</v>
      </c>
      <c r="F29" s="25">
        <v>25</v>
      </c>
      <c r="G29" s="25">
        <v>23</v>
      </c>
      <c r="H29" s="25">
        <v>1</v>
      </c>
      <c r="I29" s="16">
        <v>0.98</v>
      </c>
      <c r="J29" s="16">
        <v>0.54</v>
      </c>
    </row>
    <row r="30" spans="1:10" ht="15">
      <c r="A30" s="1">
        <v>28</v>
      </c>
      <c r="B30" s="28">
        <v>41</v>
      </c>
      <c r="C30" s="6" t="s">
        <v>37</v>
      </c>
      <c r="D30" s="25">
        <v>6</v>
      </c>
      <c r="E30" s="25">
        <v>0</v>
      </c>
      <c r="F30" s="25">
        <v>4</v>
      </c>
      <c r="G30" s="25">
        <v>2</v>
      </c>
      <c r="H30" s="25">
        <v>0</v>
      </c>
      <c r="I30" s="16">
        <v>1</v>
      </c>
      <c r="J30" s="16">
        <v>0.4</v>
      </c>
    </row>
    <row r="31" spans="1:10" ht="15">
      <c r="A31" s="1">
        <v>29</v>
      </c>
      <c r="B31" s="28">
        <v>42</v>
      </c>
      <c r="C31" s="6" t="s">
        <v>44</v>
      </c>
      <c r="D31" s="25">
        <v>80</v>
      </c>
      <c r="E31" s="25">
        <v>15</v>
      </c>
      <c r="F31" s="25">
        <v>30</v>
      </c>
      <c r="G31" s="25">
        <v>35</v>
      </c>
      <c r="H31" s="25">
        <v>0</v>
      </c>
      <c r="I31" s="16">
        <v>1</v>
      </c>
      <c r="J31" s="16">
        <v>0.56</v>
      </c>
    </row>
    <row r="32" spans="1:10" ht="15">
      <c r="A32" s="23">
        <v>30</v>
      </c>
      <c r="B32" s="28">
        <v>43</v>
      </c>
      <c r="C32" s="6" t="s">
        <v>15</v>
      </c>
      <c r="D32" s="25">
        <v>23</v>
      </c>
      <c r="E32" s="25">
        <v>2</v>
      </c>
      <c r="F32" s="25">
        <v>9</v>
      </c>
      <c r="G32" s="25">
        <v>10</v>
      </c>
      <c r="H32" s="25">
        <v>2</v>
      </c>
      <c r="I32" s="16">
        <v>0.91</v>
      </c>
      <c r="J32" s="16">
        <v>0.48</v>
      </c>
    </row>
    <row r="33" spans="1:10" s="27" customFormat="1" ht="15">
      <c r="A33" s="1">
        <v>31</v>
      </c>
      <c r="B33" s="28">
        <v>45</v>
      </c>
      <c r="C33" s="24" t="s">
        <v>33</v>
      </c>
      <c r="D33" s="25">
        <v>33</v>
      </c>
      <c r="E33" s="25">
        <v>3</v>
      </c>
      <c r="F33" s="25">
        <v>10</v>
      </c>
      <c r="G33" s="25">
        <v>20</v>
      </c>
      <c r="H33" s="25">
        <v>0</v>
      </c>
      <c r="I33" s="26">
        <v>1</v>
      </c>
      <c r="J33" s="26">
        <v>0.4</v>
      </c>
    </row>
    <row r="34" spans="1:10" ht="15">
      <c r="A34" s="1"/>
      <c r="B34" s="1"/>
      <c r="C34" s="6"/>
      <c r="D34" s="2">
        <f>SUM(D3:D33)</f>
        <v>1304</v>
      </c>
      <c r="E34" s="2">
        <f>SUM(E3:E33)</f>
        <v>120</v>
      </c>
      <c r="F34" s="2">
        <f>SUM(F3:F33)</f>
        <v>443</v>
      </c>
      <c r="G34" s="2">
        <f>SUM(G3:G33)</f>
        <v>609</v>
      </c>
      <c r="H34" s="2">
        <f>SUM(H3:H33)</f>
        <v>132</v>
      </c>
      <c r="I34" s="4">
        <f>AVERAGE(I3:I33)</f>
        <v>0.8989032258064519</v>
      </c>
      <c r="J34" s="4">
        <f>AVERAGE(J3:J33)</f>
        <v>0.4103548387096775</v>
      </c>
    </row>
    <row r="35" spans="5:8" ht="15">
      <c r="E35" s="17"/>
      <c r="F35" s="17"/>
      <c r="H35" s="17"/>
    </row>
    <row r="36" spans="4:6" ht="15">
      <c r="D36">
        <f>D34-H34</f>
        <v>1172</v>
      </c>
      <c r="F36">
        <f>SUM(E34:F34)</f>
        <v>563</v>
      </c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6.00390625" style="0" customWidth="1"/>
    <col min="2" max="2" width="3.421875" style="0" customWidth="1"/>
    <col min="3" max="3" width="3.28125" style="0" customWidth="1"/>
    <col min="4" max="4" width="3.00390625" style="0" bestFit="1" customWidth="1"/>
    <col min="5" max="5" width="4.00390625" style="0" bestFit="1" customWidth="1"/>
    <col min="6" max="6" width="3.00390625" style="0" bestFit="1" customWidth="1"/>
    <col min="7" max="11" width="3.00390625" style="18" bestFit="1" customWidth="1"/>
    <col min="12" max="12" width="4.00390625" style="18" bestFit="1" customWidth="1"/>
    <col min="13" max="16" width="3.00390625" style="18" bestFit="1" customWidth="1"/>
    <col min="17" max="17" width="7.7109375" style="0" customWidth="1"/>
    <col min="18" max="18" width="3.00390625" style="0" customWidth="1"/>
    <col min="19" max="19" width="3.00390625" style="0" bestFit="1" customWidth="1"/>
    <col min="20" max="20" width="3.8515625" style="0" customWidth="1"/>
    <col min="21" max="21" width="4.00390625" style="0" customWidth="1"/>
    <col min="22" max="22" width="7.7109375" style="0" customWidth="1"/>
  </cols>
  <sheetData>
    <row r="1" spans="1:21" ht="18.7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15">
      <c r="A2" s="1"/>
      <c r="B2" s="69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"/>
      <c r="R2" s="69" t="s">
        <v>23</v>
      </c>
      <c r="S2" s="69"/>
      <c r="T2" s="69"/>
      <c r="U2" s="3"/>
      <c r="V2" s="1" t="s">
        <v>28</v>
      </c>
    </row>
    <row r="3" spans="1:22" ht="15">
      <c r="A3" s="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13" t="s">
        <v>26</v>
      </c>
      <c r="R3" s="1">
        <v>1</v>
      </c>
      <c r="S3" s="1">
        <v>2</v>
      </c>
      <c r="T3" s="1">
        <v>3</v>
      </c>
      <c r="U3" s="14" t="s">
        <v>25</v>
      </c>
      <c r="V3" s="15" t="s">
        <v>31</v>
      </c>
    </row>
    <row r="4" spans="1:22" ht="15">
      <c r="A4" s="29">
        <v>1</v>
      </c>
      <c r="B4" s="1">
        <v>21</v>
      </c>
      <c r="C4" s="1">
        <v>26</v>
      </c>
      <c r="D4" s="1">
        <v>64</v>
      </c>
      <c r="E4" s="1">
        <v>60</v>
      </c>
      <c r="F4" s="1">
        <v>30</v>
      </c>
      <c r="G4" s="5">
        <v>55</v>
      </c>
      <c r="H4" s="5">
        <v>42</v>
      </c>
      <c r="I4" s="5">
        <v>16</v>
      </c>
      <c r="J4" s="5">
        <v>46</v>
      </c>
      <c r="K4" s="5">
        <v>53</v>
      </c>
      <c r="L4" s="5">
        <v>19</v>
      </c>
      <c r="M4" s="5">
        <v>55</v>
      </c>
      <c r="N4" s="5">
        <v>23</v>
      </c>
      <c r="O4" s="5">
        <v>23</v>
      </c>
      <c r="P4" s="5">
        <v>44</v>
      </c>
      <c r="Q4" s="10">
        <f aca="true" t="shared" si="0" ref="Q4:Q21">AVERAGE(B4:P4)</f>
        <v>38.46666666666667</v>
      </c>
      <c r="R4" s="1">
        <v>26</v>
      </c>
      <c r="S4" s="1">
        <v>35</v>
      </c>
      <c r="T4" s="1">
        <v>26</v>
      </c>
      <c r="U4" s="20">
        <f aca="true" t="shared" si="1" ref="U4:U11">AVERAGE(R4:T4)</f>
        <v>29</v>
      </c>
      <c r="V4" s="3">
        <v>28</v>
      </c>
    </row>
    <row r="5" spans="1:22" ht="15">
      <c r="A5" s="29">
        <v>6</v>
      </c>
      <c r="B5" s="1">
        <v>5</v>
      </c>
      <c r="C5" s="1">
        <v>25</v>
      </c>
      <c r="D5" s="1">
        <v>30</v>
      </c>
      <c r="E5" s="1">
        <v>50</v>
      </c>
      <c r="F5" s="1">
        <v>40</v>
      </c>
      <c r="G5" s="5">
        <v>65</v>
      </c>
      <c r="H5" s="5">
        <v>45</v>
      </c>
      <c r="I5" s="5">
        <v>20</v>
      </c>
      <c r="J5" s="5">
        <v>25</v>
      </c>
      <c r="K5" s="5">
        <v>25</v>
      </c>
      <c r="L5" s="5">
        <v>20</v>
      </c>
      <c r="M5" s="5">
        <v>65</v>
      </c>
      <c r="N5" s="5">
        <v>30</v>
      </c>
      <c r="O5" s="5">
        <v>30</v>
      </c>
      <c r="P5" s="5">
        <v>55</v>
      </c>
      <c r="Q5" s="10">
        <f t="shared" si="0"/>
        <v>35.333333333333336</v>
      </c>
      <c r="R5" s="1">
        <v>30</v>
      </c>
      <c r="S5" s="1">
        <v>35</v>
      </c>
      <c r="T5" s="1">
        <v>85</v>
      </c>
      <c r="U5" s="20">
        <f t="shared" si="1"/>
        <v>50</v>
      </c>
      <c r="V5" s="3">
        <v>60</v>
      </c>
    </row>
    <row r="6" spans="1:22" ht="15">
      <c r="A6" s="29">
        <v>7</v>
      </c>
      <c r="B6" s="1">
        <v>14</v>
      </c>
      <c r="C6" s="1">
        <v>12</v>
      </c>
      <c r="D6" s="1">
        <v>37</v>
      </c>
      <c r="E6" s="1">
        <v>31</v>
      </c>
      <c r="F6" s="1">
        <v>18</v>
      </c>
      <c r="G6" s="5">
        <v>38</v>
      </c>
      <c r="H6" s="5">
        <v>36</v>
      </c>
      <c r="I6" s="5">
        <v>9</v>
      </c>
      <c r="J6" s="5">
        <v>36</v>
      </c>
      <c r="K6" s="5">
        <v>26</v>
      </c>
      <c r="L6" s="5">
        <v>31</v>
      </c>
      <c r="M6" s="5">
        <v>20</v>
      </c>
      <c r="N6" s="5">
        <v>20</v>
      </c>
      <c r="O6" s="5">
        <v>14</v>
      </c>
      <c r="P6" s="5">
        <v>32</v>
      </c>
      <c r="Q6" s="10">
        <f t="shared" si="0"/>
        <v>24.933333333333334</v>
      </c>
      <c r="R6" s="1">
        <v>24</v>
      </c>
      <c r="S6" s="1">
        <v>32</v>
      </c>
      <c r="T6" s="1">
        <v>45</v>
      </c>
      <c r="U6" s="20">
        <f t="shared" si="1"/>
        <v>33.666666666666664</v>
      </c>
      <c r="V6" s="3">
        <v>49</v>
      </c>
    </row>
    <row r="7" spans="1:22" ht="15">
      <c r="A7" s="29">
        <v>8</v>
      </c>
      <c r="B7" s="1">
        <v>0</v>
      </c>
      <c r="C7" s="1">
        <v>0</v>
      </c>
      <c r="D7" s="1">
        <v>20</v>
      </c>
      <c r="E7" s="1">
        <v>16</v>
      </c>
      <c r="F7" s="1">
        <v>12</v>
      </c>
      <c r="G7" s="1">
        <v>8</v>
      </c>
      <c r="H7" s="5">
        <v>12</v>
      </c>
      <c r="I7" s="5">
        <v>8</v>
      </c>
      <c r="J7" s="5">
        <v>20</v>
      </c>
      <c r="K7" s="5">
        <v>29</v>
      </c>
      <c r="L7" s="5">
        <v>8</v>
      </c>
      <c r="M7" s="5">
        <v>16</v>
      </c>
      <c r="N7" s="5">
        <v>8</v>
      </c>
      <c r="O7" s="5">
        <v>0</v>
      </c>
      <c r="P7" s="5">
        <v>25</v>
      </c>
      <c r="Q7" s="10">
        <f t="shared" si="0"/>
        <v>12.133333333333333</v>
      </c>
      <c r="R7" s="1">
        <v>0</v>
      </c>
      <c r="S7" s="1">
        <v>12</v>
      </c>
      <c r="T7" s="1">
        <v>20</v>
      </c>
      <c r="U7" s="20">
        <f t="shared" si="1"/>
        <v>10.666666666666666</v>
      </c>
      <c r="V7" s="3">
        <v>16</v>
      </c>
    </row>
    <row r="8" spans="1:22" ht="15">
      <c r="A8" s="29">
        <v>9</v>
      </c>
      <c r="B8" s="1">
        <v>6</v>
      </c>
      <c r="C8" s="1">
        <v>12</v>
      </c>
      <c r="D8" s="1">
        <v>42</v>
      </c>
      <c r="E8" s="1">
        <v>33</v>
      </c>
      <c r="F8" s="1">
        <v>9</v>
      </c>
      <c r="G8" s="5">
        <v>39</v>
      </c>
      <c r="H8" s="5">
        <v>15</v>
      </c>
      <c r="I8" s="5">
        <v>3</v>
      </c>
      <c r="J8" s="5">
        <v>27</v>
      </c>
      <c r="K8" s="5">
        <v>27</v>
      </c>
      <c r="L8" s="5">
        <v>30</v>
      </c>
      <c r="M8" s="5">
        <v>42</v>
      </c>
      <c r="N8" s="5">
        <v>30</v>
      </c>
      <c r="O8" s="5">
        <v>3</v>
      </c>
      <c r="P8" s="5">
        <v>0</v>
      </c>
      <c r="Q8" s="10">
        <f t="shared" si="0"/>
        <v>21.2</v>
      </c>
      <c r="R8" s="1">
        <v>39</v>
      </c>
      <c r="S8" s="1">
        <v>63</v>
      </c>
      <c r="T8" s="1">
        <v>39</v>
      </c>
      <c r="U8" s="20">
        <f t="shared" si="1"/>
        <v>47</v>
      </c>
      <c r="V8" s="3">
        <v>87</v>
      </c>
    </row>
    <row r="9" spans="1:22" ht="15">
      <c r="A9" s="29">
        <v>15</v>
      </c>
      <c r="B9" s="1">
        <v>5</v>
      </c>
      <c r="C9" s="1">
        <v>0</v>
      </c>
      <c r="D9" s="1">
        <v>11</v>
      </c>
      <c r="E9" s="1">
        <v>14</v>
      </c>
      <c r="F9" s="1">
        <v>14</v>
      </c>
      <c r="G9" s="5">
        <v>11</v>
      </c>
      <c r="H9" s="5">
        <v>16</v>
      </c>
      <c r="I9" s="5">
        <v>8</v>
      </c>
      <c r="J9" s="5">
        <v>11</v>
      </c>
      <c r="K9" s="5">
        <v>16</v>
      </c>
      <c r="L9" s="5">
        <v>8</v>
      </c>
      <c r="M9" s="5">
        <v>8</v>
      </c>
      <c r="N9" s="5">
        <v>14</v>
      </c>
      <c r="O9" s="5">
        <v>8</v>
      </c>
      <c r="P9" s="5">
        <v>27</v>
      </c>
      <c r="Q9" s="10">
        <f t="shared" si="0"/>
        <v>11.4</v>
      </c>
      <c r="R9" s="5">
        <v>24</v>
      </c>
      <c r="S9" s="5">
        <v>32</v>
      </c>
      <c r="T9" s="5">
        <v>14</v>
      </c>
      <c r="U9" s="20">
        <f t="shared" si="1"/>
        <v>23.333333333333332</v>
      </c>
      <c r="V9" s="3">
        <v>43</v>
      </c>
    </row>
    <row r="10" spans="1:22" ht="15">
      <c r="A10" s="29">
        <v>17</v>
      </c>
      <c r="B10" s="1">
        <v>0</v>
      </c>
      <c r="C10" s="1">
        <v>13</v>
      </c>
      <c r="D10" s="1">
        <v>56</v>
      </c>
      <c r="E10" s="1">
        <v>44</v>
      </c>
      <c r="F10" s="1">
        <v>33</v>
      </c>
      <c r="G10" s="5">
        <v>59</v>
      </c>
      <c r="H10" s="5">
        <v>38</v>
      </c>
      <c r="I10" s="5">
        <v>26</v>
      </c>
      <c r="J10" s="5">
        <v>44</v>
      </c>
      <c r="K10" s="5">
        <v>18</v>
      </c>
      <c r="L10" s="5">
        <v>23</v>
      </c>
      <c r="M10" s="5">
        <v>41</v>
      </c>
      <c r="N10" s="5">
        <v>10</v>
      </c>
      <c r="O10" s="5">
        <v>10</v>
      </c>
      <c r="P10" s="5">
        <v>33</v>
      </c>
      <c r="Q10" s="10">
        <f t="shared" si="0"/>
        <v>29.866666666666667</v>
      </c>
      <c r="R10" s="1">
        <v>26</v>
      </c>
      <c r="S10" s="1">
        <v>13</v>
      </c>
      <c r="T10" s="1">
        <v>38</v>
      </c>
      <c r="U10" s="20">
        <f t="shared" si="1"/>
        <v>25.666666666666668</v>
      </c>
      <c r="V10" s="3">
        <v>28</v>
      </c>
    </row>
    <row r="11" spans="1:22" ht="15">
      <c r="A11" s="29">
        <v>26</v>
      </c>
      <c r="B11" s="1">
        <v>25</v>
      </c>
      <c r="C11" s="1">
        <v>20</v>
      </c>
      <c r="D11" s="1">
        <v>35</v>
      </c>
      <c r="E11" s="1">
        <v>50</v>
      </c>
      <c r="F11" s="1">
        <v>25</v>
      </c>
      <c r="G11" s="5">
        <v>40</v>
      </c>
      <c r="H11" s="5">
        <v>20</v>
      </c>
      <c r="I11" s="5">
        <v>13</v>
      </c>
      <c r="J11" s="5">
        <v>53</v>
      </c>
      <c r="K11" s="5">
        <v>28</v>
      </c>
      <c r="L11" s="5">
        <v>18</v>
      </c>
      <c r="M11" s="5">
        <v>53</v>
      </c>
      <c r="N11" s="5">
        <v>23</v>
      </c>
      <c r="O11" s="5">
        <v>10</v>
      </c>
      <c r="P11" s="5">
        <v>18</v>
      </c>
      <c r="Q11" s="10">
        <f t="shared" si="0"/>
        <v>28.733333333333334</v>
      </c>
      <c r="R11" s="1">
        <v>30</v>
      </c>
      <c r="S11" s="1">
        <v>30</v>
      </c>
      <c r="T11" s="1">
        <v>58</v>
      </c>
      <c r="U11" s="20">
        <f t="shared" si="1"/>
        <v>39.333333333333336</v>
      </c>
      <c r="V11" s="3">
        <v>65</v>
      </c>
    </row>
    <row r="12" spans="1:22" ht="15">
      <c r="A12" s="29">
        <v>28</v>
      </c>
      <c r="B12" s="6">
        <v>0</v>
      </c>
      <c r="C12" s="6">
        <v>10</v>
      </c>
      <c r="D12" s="6">
        <v>20</v>
      </c>
      <c r="E12" s="6">
        <v>4</v>
      </c>
      <c r="F12" s="6">
        <v>6</v>
      </c>
      <c r="G12" s="6">
        <v>2</v>
      </c>
      <c r="H12" s="19">
        <v>4</v>
      </c>
      <c r="I12" s="19">
        <v>2</v>
      </c>
      <c r="J12" s="19">
        <v>14</v>
      </c>
      <c r="K12" s="19">
        <v>24</v>
      </c>
      <c r="L12" s="19">
        <v>18</v>
      </c>
      <c r="M12" s="19">
        <v>30</v>
      </c>
      <c r="N12" s="19">
        <v>6</v>
      </c>
      <c r="O12" s="19">
        <v>2</v>
      </c>
      <c r="P12" s="19">
        <v>0</v>
      </c>
      <c r="Q12" s="10">
        <f t="shared" si="0"/>
        <v>9.466666666666667</v>
      </c>
      <c r="R12" s="6">
        <v>8</v>
      </c>
      <c r="S12" s="6">
        <v>35</v>
      </c>
      <c r="T12" s="6">
        <v>1</v>
      </c>
      <c r="U12" s="20">
        <f aca="true" t="shared" si="2" ref="U12:U21">AVERAGE(R12:T12)</f>
        <v>14.666666666666666</v>
      </c>
      <c r="V12" s="7">
        <v>20</v>
      </c>
    </row>
    <row r="13" spans="1:22" ht="15">
      <c r="A13" s="29">
        <v>30</v>
      </c>
      <c r="B13" s="1">
        <v>11</v>
      </c>
      <c r="C13" s="1">
        <v>3</v>
      </c>
      <c r="D13" s="1">
        <v>12</v>
      </c>
      <c r="E13" s="1">
        <v>9</v>
      </c>
      <c r="F13" s="1">
        <v>21</v>
      </c>
      <c r="G13" s="5">
        <v>9</v>
      </c>
      <c r="H13" s="5">
        <v>18</v>
      </c>
      <c r="I13" s="5">
        <v>2</v>
      </c>
      <c r="J13" s="5">
        <v>30</v>
      </c>
      <c r="K13" s="5">
        <v>18</v>
      </c>
      <c r="L13" s="5">
        <v>15</v>
      </c>
      <c r="M13" s="5">
        <v>23</v>
      </c>
      <c r="N13" s="5">
        <v>6</v>
      </c>
      <c r="O13" s="5">
        <v>16</v>
      </c>
      <c r="P13" s="5">
        <v>30</v>
      </c>
      <c r="Q13" s="10">
        <f t="shared" si="0"/>
        <v>14.866666666666667</v>
      </c>
      <c r="R13" s="1">
        <v>6</v>
      </c>
      <c r="S13" s="1">
        <v>23</v>
      </c>
      <c r="T13" s="1">
        <v>29</v>
      </c>
      <c r="U13" s="8">
        <f t="shared" si="2"/>
        <v>19.333333333333332</v>
      </c>
      <c r="V13" s="3">
        <v>27</v>
      </c>
    </row>
    <row r="14" spans="1:22" ht="15">
      <c r="A14" s="29">
        <v>31</v>
      </c>
      <c r="B14" s="1">
        <v>17.9</v>
      </c>
      <c r="C14" s="1">
        <v>23.8</v>
      </c>
      <c r="D14" s="1">
        <v>18</v>
      </c>
      <c r="E14" s="1">
        <v>0</v>
      </c>
      <c r="F14" s="1">
        <v>0</v>
      </c>
      <c r="G14" s="5">
        <v>0</v>
      </c>
      <c r="H14" s="5">
        <v>24</v>
      </c>
      <c r="I14" s="5">
        <v>0</v>
      </c>
      <c r="J14" s="5">
        <v>0</v>
      </c>
      <c r="K14" s="5">
        <v>18</v>
      </c>
      <c r="L14" s="5">
        <v>13</v>
      </c>
      <c r="M14" s="5">
        <v>0</v>
      </c>
      <c r="N14" s="5">
        <v>22</v>
      </c>
      <c r="O14" s="5">
        <v>13</v>
      </c>
      <c r="P14" s="5">
        <v>24</v>
      </c>
      <c r="Q14" s="10">
        <f t="shared" si="0"/>
        <v>11.58</v>
      </c>
      <c r="R14" s="1">
        <v>24</v>
      </c>
      <c r="S14" s="1">
        <v>19</v>
      </c>
      <c r="T14" s="1">
        <v>13</v>
      </c>
      <c r="U14" s="8">
        <f t="shared" si="2"/>
        <v>18.666666666666668</v>
      </c>
      <c r="V14" s="3">
        <v>13</v>
      </c>
    </row>
    <row r="15" spans="1:22" ht="15">
      <c r="A15" s="29">
        <v>33</v>
      </c>
      <c r="B15" s="1">
        <v>5</v>
      </c>
      <c r="C15" s="1">
        <v>9</v>
      </c>
      <c r="D15" s="1">
        <v>26</v>
      </c>
      <c r="E15" s="1">
        <v>27</v>
      </c>
      <c r="F15" s="1">
        <v>9</v>
      </c>
      <c r="G15" s="5">
        <v>21</v>
      </c>
      <c r="H15" s="5">
        <v>25</v>
      </c>
      <c r="I15" s="5">
        <v>4</v>
      </c>
      <c r="J15" s="5">
        <v>30</v>
      </c>
      <c r="K15" s="5">
        <v>20</v>
      </c>
      <c r="L15" s="5">
        <v>13</v>
      </c>
      <c r="M15" s="5">
        <v>34</v>
      </c>
      <c r="N15" s="5">
        <v>8</v>
      </c>
      <c r="O15" s="5">
        <v>9</v>
      </c>
      <c r="P15" s="5">
        <v>31</v>
      </c>
      <c r="Q15" s="10">
        <f t="shared" si="0"/>
        <v>18.066666666666666</v>
      </c>
      <c r="R15" s="1">
        <v>22</v>
      </c>
      <c r="S15" s="1">
        <v>25</v>
      </c>
      <c r="T15" s="1">
        <v>45</v>
      </c>
      <c r="U15" s="8">
        <f t="shared" si="2"/>
        <v>30.666666666666668</v>
      </c>
      <c r="V15" s="3">
        <v>47</v>
      </c>
    </row>
    <row r="16" spans="1:22" ht="15">
      <c r="A16" s="29">
        <v>34</v>
      </c>
      <c r="B16" s="1">
        <v>10</v>
      </c>
      <c r="C16" s="1">
        <v>4</v>
      </c>
      <c r="D16" s="1">
        <v>20</v>
      </c>
      <c r="E16" s="1">
        <v>27</v>
      </c>
      <c r="F16" s="1">
        <v>27</v>
      </c>
      <c r="G16" s="5">
        <v>10</v>
      </c>
      <c r="H16" s="5">
        <v>16</v>
      </c>
      <c r="I16" s="5">
        <v>4</v>
      </c>
      <c r="J16" s="5">
        <v>35</v>
      </c>
      <c r="K16" s="5">
        <v>29</v>
      </c>
      <c r="L16" s="5">
        <v>27</v>
      </c>
      <c r="M16" s="5">
        <v>16</v>
      </c>
      <c r="N16" s="5">
        <v>8</v>
      </c>
      <c r="O16" s="5">
        <v>10</v>
      </c>
      <c r="P16" s="5">
        <v>29</v>
      </c>
      <c r="Q16" s="10">
        <f t="shared" si="0"/>
        <v>18.133333333333333</v>
      </c>
      <c r="R16" s="1">
        <v>4</v>
      </c>
      <c r="S16" s="1">
        <v>33</v>
      </c>
      <c r="T16" s="1">
        <v>67</v>
      </c>
      <c r="U16" s="8">
        <f t="shared" si="2"/>
        <v>34.666666666666664</v>
      </c>
      <c r="V16" s="3">
        <v>35</v>
      </c>
    </row>
    <row r="17" spans="1:22" ht="15">
      <c r="A17" s="29">
        <v>39</v>
      </c>
      <c r="B17" s="1">
        <v>6</v>
      </c>
      <c r="C17" s="1">
        <v>12</v>
      </c>
      <c r="D17" s="1">
        <v>29</v>
      </c>
      <c r="E17" s="1">
        <v>42</v>
      </c>
      <c r="F17" s="1">
        <v>21</v>
      </c>
      <c r="G17" s="5">
        <v>40</v>
      </c>
      <c r="H17" s="5">
        <v>37</v>
      </c>
      <c r="I17" s="5">
        <v>19</v>
      </c>
      <c r="J17" s="5">
        <v>39</v>
      </c>
      <c r="K17" s="5">
        <v>40</v>
      </c>
      <c r="L17" s="5">
        <v>25</v>
      </c>
      <c r="M17" s="5">
        <v>60</v>
      </c>
      <c r="N17" s="5">
        <v>21</v>
      </c>
      <c r="O17" s="5">
        <v>6</v>
      </c>
      <c r="P17" s="5">
        <v>48</v>
      </c>
      <c r="Q17" s="10">
        <f t="shared" si="0"/>
        <v>29.666666666666668</v>
      </c>
      <c r="R17" s="1">
        <v>40</v>
      </c>
      <c r="S17" s="1">
        <v>21</v>
      </c>
      <c r="T17" s="1">
        <v>25</v>
      </c>
      <c r="U17" s="8">
        <f t="shared" si="2"/>
        <v>28.666666666666668</v>
      </c>
      <c r="V17" s="3">
        <v>58</v>
      </c>
    </row>
    <row r="18" spans="1:22" ht="15">
      <c r="A18" s="29">
        <v>40</v>
      </c>
      <c r="B18" s="1">
        <v>8</v>
      </c>
      <c r="C18" s="1">
        <v>6</v>
      </c>
      <c r="D18" s="1">
        <v>50</v>
      </c>
      <c r="E18" s="1">
        <v>44</v>
      </c>
      <c r="F18" s="1">
        <v>15</v>
      </c>
      <c r="G18" s="5">
        <v>50</v>
      </c>
      <c r="H18" s="5">
        <v>27</v>
      </c>
      <c r="I18" s="5">
        <v>12</v>
      </c>
      <c r="J18" s="5">
        <v>15</v>
      </c>
      <c r="K18" s="5">
        <v>25</v>
      </c>
      <c r="L18" s="5">
        <v>33</v>
      </c>
      <c r="M18" s="5">
        <v>21</v>
      </c>
      <c r="N18" s="5">
        <v>27</v>
      </c>
      <c r="O18" s="5">
        <v>12</v>
      </c>
      <c r="P18" s="5">
        <v>19</v>
      </c>
      <c r="Q18" s="11">
        <f t="shared" si="0"/>
        <v>24.266666666666666</v>
      </c>
      <c r="R18" s="1">
        <v>31</v>
      </c>
      <c r="S18" s="1">
        <v>23</v>
      </c>
      <c r="T18" s="1">
        <v>35</v>
      </c>
      <c r="U18" s="8">
        <f t="shared" si="2"/>
        <v>29.666666666666668</v>
      </c>
      <c r="V18" s="3">
        <v>48</v>
      </c>
    </row>
    <row r="19" spans="1:22" ht="15">
      <c r="A19" s="29">
        <v>41</v>
      </c>
      <c r="B19" s="1">
        <v>0</v>
      </c>
      <c r="C19" s="1">
        <v>0</v>
      </c>
      <c r="D19" s="1">
        <v>33</v>
      </c>
      <c r="E19" s="1">
        <v>0</v>
      </c>
      <c r="F19" s="1">
        <v>0</v>
      </c>
      <c r="G19" s="5">
        <v>33</v>
      </c>
      <c r="H19" s="5">
        <v>0</v>
      </c>
      <c r="I19" s="5">
        <v>0</v>
      </c>
      <c r="J19" s="5">
        <v>67</v>
      </c>
      <c r="K19" s="5">
        <v>67</v>
      </c>
      <c r="L19" s="5">
        <v>0</v>
      </c>
      <c r="M19" s="5">
        <v>0</v>
      </c>
      <c r="N19" s="5">
        <v>0</v>
      </c>
      <c r="O19" s="5">
        <v>0</v>
      </c>
      <c r="P19" s="5">
        <v>67</v>
      </c>
      <c r="Q19" s="12">
        <f t="shared" si="0"/>
        <v>17.8</v>
      </c>
      <c r="R19" s="1">
        <v>0</v>
      </c>
      <c r="S19" s="1">
        <v>33</v>
      </c>
      <c r="T19" s="1">
        <v>0</v>
      </c>
      <c r="U19" s="8">
        <f t="shared" si="2"/>
        <v>11</v>
      </c>
      <c r="V19" s="3">
        <v>33</v>
      </c>
    </row>
    <row r="20" spans="1:22" ht="15">
      <c r="A20" s="29">
        <v>42</v>
      </c>
      <c r="B20" s="1">
        <v>3</v>
      </c>
      <c r="C20" s="1">
        <v>10</v>
      </c>
      <c r="D20" s="1">
        <v>15</v>
      </c>
      <c r="E20" s="1">
        <v>15</v>
      </c>
      <c r="F20" s="1">
        <v>8</v>
      </c>
      <c r="G20" s="5">
        <v>16</v>
      </c>
      <c r="H20" s="5">
        <v>5</v>
      </c>
      <c r="I20" s="5">
        <v>8</v>
      </c>
      <c r="J20" s="5">
        <v>16</v>
      </c>
      <c r="K20" s="5">
        <v>11</v>
      </c>
      <c r="L20" s="5">
        <v>14</v>
      </c>
      <c r="M20" s="5">
        <v>18</v>
      </c>
      <c r="N20" s="5">
        <v>4</v>
      </c>
      <c r="O20" s="5">
        <v>8</v>
      </c>
      <c r="P20" s="5">
        <v>15</v>
      </c>
      <c r="Q20" s="12">
        <f t="shared" si="0"/>
        <v>11.066666666666666</v>
      </c>
      <c r="R20" s="1">
        <v>8</v>
      </c>
      <c r="S20" s="1">
        <v>8</v>
      </c>
      <c r="T20" s="1">
        <v>1</v>
      </c>
      <c r="U20" s="8">
        <f t="shared" si="2"/>
        <v>5.666666666666667</v>
      </c>
      <c r="V20" s="3">
        <v>6</v>
      </c>
    </row>
    <row r="21" spans="1:22" ht="15">
      <c r="A21" s="29">
        <v>43</v>
      </c>
      <c r="B21" s="1">
        <v>17</v>
      </c>
      <c r="C21" s="1">
        <v>1</v>
      </c>
      <c r="D21" s="1">
        <v>12</v>
      </c>
      <c r="E21" s="1">
        <v>8</v>
      </c>
      <c r="F21" s="1">
        <v>0</v>
      </c>
      <c r="G21" s="5">
        <v>26</v>
      </c>
      <c r="H21" s="5">
        <v>8</v>
      </c>
      <c r="I21" s="5">
        <v>8</v>
      </c>
      <c r="J21" s="5">
        <v>47</v>
      </c>
      <c r="K21" s="5">
        <v>30</v>
      </c>
      <c r="L21" s="5">
        <v>21</v>
      </c>
      <c r="M21" s="5">
        <v>43</v>
      </c>
      <c r="N21" s="5">
        <v>26</v>
      </c>
      <c r="O21" s="5">
        <v>4</v>
      </c>
      <c r="P21" s="5">
        <v>17</v>
      </c>
      <c r="Q21" s="12">
        <f t="shared" si="0"/>
        <v>17.866666666666667</v>
      </c>
      <c r="R21" s="1">
        <v>30</v>
      </c>
      <c r="S21" s="1">
        <v>17</v>
      </c>
      <c r="T21" s="1">
        <v>56</v>
      </c>
      <c r="U21" s="8">
        <f t="shared" si="2"/>
        <v>34.333333333333336</v>
      </c>
      <c r="V21" s="3">
        <v>43</v>
      </c>
    </row>
    <row r="22" spans="1:22" ht="15">
      <c r="A22" s="1" t="s">
        <v>24</v>
      </c>
      <c r="B22" s="9">
        <f>AVERAGE(B4:B21)</f>
        <v>8.55</v>
      </c>
      <c r="C22" s="9">
        <f aca="true" t="shared" si="3" ref="C22:V22">AVERAGE(C4:C21)</f>
        <v>10.377777777777778</v>
      </c>
      <c r="D22" s="9">
        <f t="shared" si="3"/>
        <v>29.444444444444443</v>
      </c>
      <c r="E22" s="9">
        <f t="shared" si="3"/>
        <v>26.333333333333332</v>
      </c>
      <c r="F22" s="9">
        <f t="shared" si="3"/>
        <v>16</v>
      </c>
      <c r="G22" s="9">
        <f t="shared" si="3"/>
        <v>29</v>
      </c>
      <c r="H22" s="9">
        <f t="shared" si="3"/>
        <v>21.555555555555557</v>
      </c>
      <c r="I22" s="9">
        <f t="shared" si="3"/>
        <v>9</v>
      </c>
      <c r="J22" s="9">
        <f t="shared" si="3"/>
        <v>30.833333333333332</v>
      </c>
      <c r="K22" s="9">
        <f t="shared" si="3"/>
        <v>28</v>
      </c>
      <c r="L22" s="9">
        <f t="shared" si="3"/>
        <v>18.666666666666668</v>
      </c>
      <c r="M22" s="9">
        <f t="shared" si="3"/>
        <v>30.27777777777778</v>
      </c>
      <c r="N22" s="9">
        <f t="shared" si="3"/>
        <v>15.88888888888889</v>
      </c>
      <c r="O22" s="9">
        <f t="shared" si="3"/>
        <v>9.88888888888889</v>
      </c>
      <c r="P22" s="9">
        <f t="shared" si="3"/>
        <v>28.555555555555557</v>
      </c>
      <c r="Q22" s="8">
        <f t="shared" si="3"/>
        <v>20.824814814814815</v>
      </c>
      <c r="R22" s="9">
        <f t="shared" si="3"/>
        <v>20.666666666666668</v>
      </c>
      <c r="S22" s="9">
        <f t="shared" si="3"/>
        <v>27.166666666666668</v>
      </c>
      <c r="T22" s="9">
        <f t="shared" si="3"/>
        <v>33.166666666666664</v>
      </c>
      <c r="U22" s="9">
        <f t="shared" si="3"/>
        <v>27.000000000000004</v>
      </c>
      <c r="V22" s="8">
        <f t="shared" si="3"/>
        <v>39.22222222222222</v>
      </c>
    </row>
  </sheetData>
  <sheetProtection/>
  <mergeCells count="2">
    <mergeCell ref="B2:P2"/>
    <mergeCell ref="R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A1" sqref="A1:J37"/>
    </sheetView>
  </sheetViews>
  <sheetFormatPr defaultColWidth="9.140625" defaultRowHeight="15"/>
  <cols>
    <col min="1" max="1" width="3.140625" style="0" bestFit="1" customWidth="1"/>
    <col min="2" max="2" width="6.8515625" style="0" bestFit="1" customWidth="1"/>
    <col min="3" max="3" width="18.57421875" style="0" customWidth="1"/>
    <col min="4" max="4" width="11.8515625" style="0" bestFit="1" customWidth="1"/>
    <col min="8" max="8" width="4.57421875" style="0" customWidth="1"/>
    <col min="9" max="9" width="13.7109375" style="0" bestFit="1" customWidth="1"/>
  </cols>
  <sheetData>
    <row r="1" spans="1:10" ht="30" customHeight="1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1" t="s">
        <v>1</v>
      </c>
      <c r="B2" s="3" t="s">
        <v>0</v>
      </c>
      <c r="C2" s="3" t="s">
        <v>5</v>
      </c>
      <c r="D2" s="3" t="s">
        <v>2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3</v>
      </c>
      <c r="J2" s="3" t="s">
        <v>4</v>
      </c>
    </row>
    <row r="3" spans="1:10" ht="15">
      <c r="A3" s="5">
        <v>1</v>
      </c>
      <c r="B3" s="29">
        <v>1</v>
      </c>
      <c r="C3" s="6" t="s">
        <v>49</v>
      </c>
      <c r="D3" s="25">
        <v>39</v>
      </c>
      <c r="E3" s="25">
        <v>1</v>
      </c>
      <c r="F3" s="25">
        <v>12</v>
      </c>
      <c r="G3" s="25">
        <v>23</v>
      </c>
      <c r="H3" s="25">
        <v>3</v>
      </c>
      <c r="I3" s="16">
        <f>(E3+F3+G3)/D3</f>
        <v>0.9230769230769231</v>
      </c>
      <c r="J3" s="16">
        <f>(E3+F3)/D3</f>
        <v>0.3333333333333333</v>
      </c>
    </row>
    <row r="4" spans="1:12" s="18" customFormat="1" ht="15">
      <c r="A4" s="5">
        <v>2</v>
      </c>
      <c r="B4" s="25">
        <v>2</v>
      </c>
      <c r="C4" s="5" t="s">
        <v>6</v>
      </c>
      <c r="D4" s="25">
        <v>20</v>
      </c>
      <c r="E4" s="25">
        <v>0</v>
      </c>
      <c r="F4" s="25">
        <v>8</v>
      </c>
      <c r="G4" s="25">
        <v>10</v>
      </c>
      <c r="H4" s="25">
        <v>2</v>
      </c>
      <c r="I4" s="16">
        <f aca="true" t="shared" si="0" ref="I4:I37">(E4+F4+G4)/D4</f>
        <v>0.9</v>
      </c>
      <c r="J4" s="16">
        <f aca="true" t="shared" si="1" ref="J4:J37">(E4+F4)/D4</f>
        <v>0.4</v>
      </c>
      <c r="L4" s="46"/>
    </row>
    <row r="5" spans="1:10" s="18" customFormat="1" ht="15">
      <c r="A5" s="5">
        <v>3</v>
      </c>
      <c r="B5" s="25">
        <v>3</v>
      </c>
      <c r="C5" s="5" t="s">
        <v>50</v>
      </c>
      <c r="D5" s="25">
        <v>23</v>
      </c>
      <c r="E5" s="25">
        <v>6</v>
      </c>
      <c r="F5" s="25">
        <v>7</v>
      </c>
      <c r="G5" s="25">
        <v>8</v>
      </c>
      <c r="H5" s="25">
        <v>2</v>
      </c>
      <c r="I5" s="16">
        <f t="shared" si="0"/>
        <v>0.9130434782608695</v>
      </c>
      <c r="J5" s="16">
        <f t="shared" si="1"/>
        <v>0.5652173913043478</v>
      </c>
    </row>
    <row r="6" spans="1:10" ht="15">
      <c r="A6" s="5">
        <v>4</v>
      </c>
      <c r="B6" s="29">
        <v>4</v>
      </c>
      <c r="C6" s="6" t="s">
        <v>74</v>
      </c>
      <c r="D6" s="25">
        <v>16</v>
      </c>
      <c r="E6" s="25">
        <v>3</v>
      </c>
      <c r="F6" s="25">
        <v>5</v>
      </c>
      <c r="G6" s="25">
        <v>8</v>
      </c>
      <c r="H6" s="25">
        <v>0</v>
      </c>
      <c r="I6" s="16">
        <f t="shared" si="0"/>
        <v>1</v>
      </c>
      <c r="J6" s="16">
        <f t="shared" si="1"/>
        <v>0.5</v>
      </c>
    </row>
    <row r="7" spans="1:10" s="18" customFormat="1" ht="15">
      <c r="A7" s="5">
        <v>5</v>
      </c>
      <c r="B7" s="25">
        <v>5</v>
      </c>
      <c r="C7" s="5" t="s">
        <v>76</v>
      </c>
      <c r="D7" s="25">
        <v>12</v>
      </c>
      <c r="E7" s="25">
        <v>0</v>
      </c>
      <c r="F7" s="25">
        <v>2</v>
      </c>
      <c r="G7" s="25">
        <v>7</v>
      </c>
      <c r="H7" s="25">
        <v>3</v>
      </c>
      <c r="I7" s="16">
        <f t="shared" si="0"/>
        <v>0.75</v>
      </c>
      <c r="J7" s="16">
        <f t="shared" si="1"/>
        <v>0.16666666666666666</v>
      </c>
    </row>
    <row r="8" spans="1:10" ht="15">
      <c r="A8" s="5">
        <v>6</v>
      </c>
      <c r="B8" s="29">
        <v>6</v>
      </c>
      <c r="C8" s="6" t="s">
        <v>51</v>
      </c>
      <c r="D8" s="25">
        <v>14</v>
      </c>
      <c r="E8" s="25">
        <v>0</v>
      </c>
      <c r="F8" s="25">
        <v>4</v>
      </c>
      <c r="G8" s="25">
        <v>8</v>
      </c>
      <c r="H8" s="25">
        <v>2</v>
      </c>
      <c r="I8" s="16">
        <f t="shared" si="0"/>
        <v>0.8571428571428571</v>
      </c>
      <c r="J8" s="16">
        <f t="shared" si="1"/>
        <v>0.2857142857142857</v>
      </c>
    </row>
    <row r="9" spans="1:10" s="45" customFormat="1" ht="15">
      <c r="A9" s="5">
        <v>7</v>
      </c>
      <c r="B9" s="25">
        <v>7</v>
      </c>
      <c r="C9" s="43" t="s">
        <v>52</v>
      </c>
      <c r="D9" s="25">
        <v>77</v>
      </c>
      <c r="E9" s="25">
        <v>3</v>
      </c>
      <c r="F9" s="25">
        <v>21</v>
      </c>
      <c r="G9" s="25">
        <v>46</v>
      </c>
      <c r="H9" s="25">
        <v>6</v>
      </c>
      <c r="I9" s="44">
        <f t="shared" si="0"/>
        <v>0.9090909090909091</v>
      </c>
      <c r="J9" s="44">
        <f t="shared" si="1"/>
        <v>0.3116883116883117</v>
      </c>
    </row>
    <row r="10" spans="1:10" ht="15">
      <c r="A10" s="5">
        <v>8</v>
      </c>
      <c r="B10" s="29">
        <v>8</v>
      </c>
      <c r="C10" s="6" t="s">
        <v>53</v>
      </c>
      <c r="D10" s="25">
        <v>27</v>
      </c>
      <c r="E10" s="25">
        <v>4</v>
      </c>
      <c r="F10" s="25">
        <v>10</v>
      </c>
      <c r="G10" s="25">
        <v>9</v>
      </c>
      <c r="H10" s="25">
        <v>4</v>
      </c>
      <c r="I10" s="16">
        <f t="shared" si="0"/>
        <v>0.8518518518518519</v>
      </c>
      <c r="J10" s="16">
        <f t="shared" si="1"/>
        <v>0.5185185185185185</v>
      </c>
    </row>
    <row r="11" spans="1:10" ht="15">
      <c r="A11" s="5">
        <v>9</v>
      </c>
      <c r="B11" s="29">
        <v>9</v>
      </c>
      <c r="C11" s="6" t="s">
        <v>82</v>
      </c>
      <c r="D11" s="25">
        <v>33</v>
      </c>
      <c r="E11" s="25">
        <v>0</v>
      </c>
      <c r="F11" s="25">
        <v>8</v>
      </c>
      <c r="G11" s="25">
        <v>21</v>
      </c>
      <c r="H11" s="25">
        <v>4</v>
      </c>
      <c r="I11" s="16">
        <f t="shared" si="0"/>
        <v>0.8787878787878788</v>
      </c>
      <c r="J11" s="16">
        <f t="shared" si="1"/>
        <v>0.24242424242424243</v>
      </c>
    </row>
    <row r="12" spans="1:10" ht="15">
      <c r="A12" s="5">
        <v>10</v>
      </c>
      <c r="B12" s="29">
        <v>10</v>
      </c>
      <c r="C12" s="6" t="s">
        <v>54</v>
      </c>
      <c r="D12" s="25">
        <v>40</v>
      </c>
      <c r="E12" s="25">
        <v>2</v>
      </c>
      <c r="F12" s="25">
        <v>18</v>
      </c>
      <c r="G12" s="25">
        <v>16</v>
      </c>
      <c r="H12" s="25">
        <v>4</v>
      </c>
      <c r="I12" s="16">
        <f t="shared" si="0"/>
        <v>0.9</v>
      </c>
      <c r="J12" s="16">
        <f t="shared" si="1"/>
        <v>0.5</v>
      </c>
    </row>
    <row r="13" spans="1:10" s="53" customFormat="1" ht="30">
      <c r="A13" s="5">
        <v>11</v>
      </c>
      <c r="B13" s="50">
        <v>11</v>
      </c>
      <c r="C13" s="54" t="s">
        <v>81</v>
      </c>
      <c r="D13" s="51">
        <v>52</v>
      </c>
      <c r="E13" s="51">
        <v>0</v>
      </c>
      <c r="F13" s="51">
        <v>19</v>
      </c>
      <c r="G13" s="51">
        <v>26</v>
      </c>
      <c r="H13" s="51">
        <v>7</v>
      </c>
      <c r="I13" s="52">
        <f t="shared" si="0"/>
        <v>0.8653846153846154</v>
      </c>
      <c r="J13" s="52">
        <f t="shared" si="1"/>
        <v>0.36538461538461536</v>
      </c>
    </row>
    <row r="14" spans="1:10" s="53" customFormat="1" ht="15">
      <c r="A14" s="5">
        <v>12</v>
      </c>
      <c r="B14" s="50">
        <v>13</v>
      </c>
      <c r="C14" s="54" t="s">
        <v>83</v>
      </c>
      <c r="D14" s="51">
        <v>6</v>
      </c>
      <c r="E14" s="51">
        <v>0</v>
      </c>
      <c r="F14" s="51">
        <v>1</v>
      </c>
      <c r="G14" s="51">
        <v>5</v>
      </c>
      <c r="H14" s="51">
        <v>0</v>
      </c>
      <c r="I14" s="52">
        <f t="shared" si="0"/>
        <v>1</v>
      </c>
      <c r="J14" s="52">
        <f t="shared" si="1"/>
        <v>0.16666666666666666</v>
      </c>
    </row>
    <row r="15" spans="1:10" ht="15">
      <c r="A15" s="5">
        <v>13</v>
      </c>
      <c r="B15" s="29">
        <v>12</v>
      </c>
      <c r="C15" s="6" t="s">
        <v>55</v>
      </c>
      <c r="D15" s="25">
        <v>29</v>
      </c>
      <c r="E15" s="25">
        <v>0</v>
      </c>
      <c r="F15" s="25">
        <v>5</v>
      </c>
      <c r="G15" s="25">
        <v>16</v>
      </c>
      <c r="H15" s="25">
        <v>8</v>
      </c>
      <c r="I15" s="16">
        <f t="shared" si="0"/>
        <v>0.7241379310344828</v>
      </c>
      <c r="J15" s="16">
        <f t="shared" si="1"/>
        <v>0.1724137931034483</v>
      </c>
    </row>
    <row r="16" spans="1:10" ht="15">
      <c r="A16" s="5">
        <v>14</v>
      </c>
      <c r="B16" s="29">
        <v>15</v>
      </c>
      <c r="C16" s="6" t="s">
        <v>56</v>
      </c>
      <c r="D16" s="25">
        <v>36</v>
      </c>
      <c r="E16" s="25">
        <v>2</v>
      </c>
      <c r="F16" s="25">
        <v>14</v>
      </c>
      <c r="G16" s="25">
        <v>16</v>
      </c>
      <c r="H16" s="25">
        <v>4</v>
      </c>
      <c r="I16" s="16">
        <f t="shared" si="0"/>
        <v>0.8888888888888888</v>
      </c>
      <c r="J16" s="16">
        <f t="shared" si="1"/>
        <v>0.4444444444444444</v>
      </c>
    </row>
    <row r="17" spans="1:10" ht="15">
      <c r="A17" s="5">
        <v>15</v>
      </c>
      <c r="B17" s="29">
        <v>16</v>
      </c>
      <c r="C17" s="6" t="s">
        <v>87</v>
      </c>
      <c r="D17" s="25">
        <v>9</v>
      </c>
      <c r="E17" s="25">
        <v>0</v>
      </c>
      <c r="F17" s="25">
        <v>2</v>
      </c>
      <c r="G17" s="25">
        <v>5</v>
      </c>
      <c r="H17" s="25">
        <v>2</v>
      </c>
      <c r="I17" s="16">
        <f t="shared" si="0"/>
        <v>0.7777777777777778</v>
      </c>
      <c r="J17" s="16">
        <f t="shared" si="1"/>
        <v>0.2222222222222222</v>
      </c>
    </row>
    <row r="18" spans="1:10" ht="15">
      <c r="A18" s="5">
        <v>16</v>
      </c>
      <c r="B18" s="29">
        <v>17</v>
      </c>
      <c r="C18" s="6" t="s">
        <v>86</v>
      </c>
      <c r="D18" s="25">
        <v>38</v>
      </c>
      <c r="E18" s="25">
        <v>0</v>
      </c>
      <c r="F18" s="25">
        <v>23</v>
      </c>
      <c r="G18" s="25">
        <v>13</v>
      </c>
      <c r="H18" s="25">
        <v>2</v>
      </c>
      <c r="I18" s="16">
        <f t="shared" si="0"/>
        <v>0.9473684210526315</v>
      </c>
      <c r="J18" s="16">
        <f t="shared" si="1"/>
        <v>0.6052631578947368</v>
      </c>
    </row>
    <row r="19" spans="1:10" s="18" customFormat="1" ht="15">
      <c r="A19" s="5">
        <v>17</v>
      </c>
      <c r="B19" s="25">
        <v>20</v>
      </c>
      <c r="C19" s="5" t="s">
        <v>61</v>
      </c>
      <c r="D19" s="25">
        <v>39</v>
      </c>
      <c r="E19" s="25">
        <v>9</v>
      </c>
      <c r="F19" s="25">
        <v>18</v>
      </c>
      <c r="G19" s="25">
        <v>12</v>
      </c>
      <c r="H19" s="25">
        <v>0</v>
      </c>
      <c r="I19" s="16">
        <f t="shared" si="0"/>
        <v>1</v>
      </c>
      <c r="J19" s="16">
        <f t="shared" si="1"/>
        <v>0.6923076923076923</v>
      </c>
    </row>
    <row r="20" spans="1:10" ht="15">
      <c r="A20" s="5">
        <v>18</v>
      </c>
      <c r="B20" s="29">
        <v>24</v>
      </c>
      <c r="C20" s="6" t="s">
        <v>57</v>
      </c>
      <c r="D20" s="25">
        <v>59</v>
      </c>
      <c r="E20" s="25">
        <v>1</v>
      </c>
      <c r="F20" s="25">
        <v>26</v>
      </c>
      <c r="G20" s="25">
        <v>26</v>
      </c>
      <c r="H20" s="25">
        <v>6</v>
      </c>
      <c r="I20" s="16">
        <f t="shared" si="0"/>
        <v>0.8983050847457628</v>
      </c>
      <c r="J20" s="16">
        <f t="shared" si="1"/>
        <v>0.4576271186440678</v>
      </c>
    </row>
    <row r="21" spans="1:10" ht="15">
      <c r="A21" s="5">
        <v>19</v>
      </c>
      <c r="B21" s="29">
        <v>26</v>
      </c>
      <c r="C21" s="6" t="s">
        <v>58</v>
      </c>
      <c r="D21" s="25">
        <v>24</v>
      </c>
      <c r="E21" s="25">
        <v>4</v>
      </c>
      <c r="F21" s="25">
        <v>6</v>
      </c>
      <c r="G21" s="25">
        <v>12</v>
      </c>
      <c r="H21" s="25">
        <v>2</v>
      </c>
      <c r="I21" s="16">
        <f t="shared" si="0"/>
        <v>0.9166666666666666</v>
      </c>
      <c r="J21" s="16">
        <f t="shared" si="1"/>
        <v>0.4166666666666667</v>
      </c>
    </row>
    <row r="22" spans="1:10" ht="15">
      <c r="A22" s="5">
        <v>20</v>
      </c>
      <c r="B22" s="29">
        <v>27</v>
      </c>
      <c r="C22" s="6" t="s">
        <v>59</v>
      </c>
      <c r="D22" s="25">
        <v>36</v>
      </c>
      <c r="E22" s="25">
        <v>2</v>
      </c>
      <c r="F22" s="25">
        <v>9</v>
      </c>
      <c r="G22" s="25">
        <v>18</v>
      </c>
      <c r="H22" s="25">
        <v>7</v>
      </c>
      <c r="I22" s="16">
        <f t="shared" si="0"/>
        <v>0.8055555555555556</v>
      </c>
      <c r="J22" s="16">
        <f t="shared" si="1"/>
        <v>0.3055555555555556</v>
      </c>
    </row>
    <row r="23" spans="1:10" ht="15">
      <c r="A23" s="5">
        <v>21</v>
      </c>
      <c r="B23" s="29">
        <v>28</v>
      </c>
      <c r="C23" s="6" t="s">
        <v>75</v>
      </c>
      <c r="D23" s="25">
        <v>55</v>
      </c>
      <c r="E23" s="25">
        <v>16</v>
      </c>
      <c r="F23" s="25">
        <v>18</v>
      </c>
      <c r="G23" s="25">
        <v>16</v>
      </c>
      <c r="H23" s="25">
        <v>5</v>
      </c>
      <c r="I23" s="16">
        <f t="shared" si="0"/>
        <v>0.9090909090909091</v>
      </c>
      <c r="J23" s="16">
        <f t="shared" si="1"/>
        <v>0.6181818181818182</v>
      </c>
    </row>
    <row r="24" spans="1:10" s="56" customFormat="1" ht="30" customHeight="1">
      <c r="A24" s="5">
        <v>22</v>
      </c>
      <c r="B24" s="50">
        <v>30</v>
      </c>
      <c r="C24" s="57" t="s">
        <v>60</v>
      </c>
      <c r="D24" s="51">
        <v>69</v>
      </c>
      <c r="E24" s="51">
        <v>22</v>
      </c>
      <c r="F24" s="51">
        <v>23</v>
      </c>
      <c r="G24" s="51">
        <v>17</v>
      </c>
      <c r="H24" s="51">
        <v>7</v>
      </c>
      <c r="I24" s="52">
        <f t="shared" si="0"/>
        <v>0.8985507246376812</v>
      </c>
      <c r="J24" s="52">
        <f t="shared" si="1"/>
        <v>0.6521739130434783</v>
      </c>
    </row>
    <row r="25" spans="1:10" ht="15">
      <c r="A25" s="5">
        <v>23</v>
      </c>
      <c r="B25" s="29">
        <v>31</v>
      </c>
      <c r="C25" s="6" t="s">
        <v>61</v>
      </c>
      <c r="D25" s="25">
        <v>28</v>
      </c>
      <c r="E25" s="25">
        <v>7</v>
      </c>
      <c r="F25" s="25">
        <v>12</v>
      </c>
      <c r="G25" s="25">
        <v>9</v>
      </c>
      <c r="H25" s="25">
        <v>0</v>
      </c>
      <c r="I25" s="16">
        <f t="shared" si="0"/>
        <v>1</v>
      </c>
      <c r="J25" s="16">
        <f t="shared" si="1"/>
        <v>0.6785714285714286</v>
      </c>
    </row>
    <row r="26" spans="1:10" s="42" customFormat="1" ht="15">
      <c r="A26" s="5">
        <v>24</v>
      </c>
      <c r="B26" s="38">
        <v>33</v>
      </c>
      <c r="C26" s="39" t="s">
        <v>84</v>
      </c>
      <c r="D26" s="40">
        <v>87</v>
      </c>
      <c r="E26" s="40">
        <v>2</v>
      </c>
      <c r="F26" s="40">
        <v>17</v>
      </c>
      <c r="G26" s="40">
        <v>57</v>
      </c>
      <c r="H26" s="40">
        <v>11</v>
      </c>
      <c r="I26" s="41">
        <f t="shared" si="0"/>
        <v>0.8735632183908046</v>
      </c>
      <c r="J26" s="41">
        <f t="shared" si="1"/>
        <v>0.21839080459770116</v>
      </c>
    </row>
    <row r="27" spans="1:10" ht="15">
      <c r="A27" s="5">
        <v>25</v>
      </c>
      <c r="B27" s="29">
        <v>34</v>
      </c>
      <c r="C27" s="6" t="s">
        <v>62</v>
      </c>
      <c r="D27" s="25">
        <v>19</v>
      </c>
      <c r="E27" s="25">
        <v>0</v>
      </c>
      <c r="F27" s="25">
        <v>11</v>
      </c>
      <c r="G27" s="25">
        <v>3</v>
      </c>
      <c r="H27" s="25">
        <v>5</v>
      </c>
      <c r="I27" s="16">
        <f t="shared" si="0"/>
        <v>0.7368421052631579</v>
      </c>
      <c r="J27" s="16">
        <f t="shared" si="1"/>
        <v>0.5789473684210527</v>
      </c>
    </row>
    <row r="28" spans="1:10" ht="15">
      <c r="A28" s="5">
        <v>26</v>
      </c>
      <c r="B28" s="29">
        <v>35</v>
      </c>
      <c r="C28" s="6" t="s">
        <v>63</v>
      </c>
      <c r="D28" s="25">
        <v>31</v>
      </c>
      <c r="E28" s="25">
        <v>2</v>
      </c>
      <c r="F28" s="25">
        <v>13</v>
      </c>
      <c r="G28" s="25">
        <v>9</v>
      </c>
      <c r="H28" s="25">
        <v>7</v>
      </c>
      <c r="I28" s="16">
        <f t="shared" si="0"/>
        <v>0.7741935483870968</v>
      </c>
      <c r="J28" s="16">
        <f t="shared" si="1"/>
        <v>0.4838709677419355</v>
      </c>
    </row>
    <row r="29" spans="1:10" ht="15">
      <c r="A29" s="5">
        <v>27</v>
      </c>
      <c r="B29" s="29">
        <v>36</v>
      </c>
      <c r="C29" s="6" t="s">
        <v>80</v>
      </c>
      <c r="D29" s="25">
        <v>101</v>
      </c>
      <c r="E29" s="25">
        <v>7</v>
      </c>
      <c r="F29" s="25">
        <v>31</v>
      </c>
      <c r="G29" s="25">
        <v>59</v>
      </c>
      <c r="H29" s="25">
        <v>4</v>
      </c>
      <c r="I29" s="16">
        <f t="shared" si="0"/>
        <v>0.9603960396039604</v>
      </c>
      <c r="J29" s="16">
        <f t="shared" si="1"/>
        <v>0.37623762376237624</v>
      </c>
    </row>
    <row r="30" spans="1:10" s="62" customFormat="1" ht="42.75" customHeight="1">
      <c r="A30" s="63">
        <v>28</v>
      </c>
      <c r="B30" s="59">
        <v>39</v>
      </c>
      <c r="C30" s="58" t="s">
        <v>88</v>
      </c>
      <c r="D30" s="60">
        <v>72</v>
      </c>
      <c r="E30" s="60">
        <v>0</v>
      </c>
      <c r="F30" s="60">
        <v>17</v>
      </c>
      <c r="G30" s="60">
        <v>39</v>
      </c>
      <c r="H30" s="60">
        <v>16</v>
      </c>
      <c r="I30" s="61">
        <f t="shared" si="0"/>
        <v>0.7777777777777778</v>
      </c>
      <c r="J30" s="61">
        <f t="shared" si="1"/>
        <v>0.2361111111111111</v>
      </c>
    </row>
    <row r="31" spans="1:10" ht="15">
      <c r="A31" s="5">
        <v>29</v>
      </c>
      <c r="B31" s="29">
        <v>40</v>
      </c>
      <c r="C31" s="6" t="s">
        <v>64</v>
      </c>
      <c r="D31" s="25">
        <v>50</v>
      </c>
      <c r="E31" s="25">
        <v>1</v>
      </c>
      <c r="F31" s="25">
        <v>24</v>
      </c>
      <c r="G31" s="25">
        <v>17</v>
      </c>
      <c r="H31" s="25">
        <v>8</v>
      </c>
      <c r="I31" s="16">
        <f t="shared" si="0"/>
        <v>0.84</v>
      </c>
      <c r="J31" s="16">
        <f t="shared" si="1"/>
        <v>0.5</v>
      </c>
    </row>
    <row r="32" spans="1:10" ht="15">
      <c r="A32" s="5">
        <v>30</v>
      </c>
      <c r="B32" s="29">
        <v>41</v>
      </c>
      <c r="C32" s="6" t="s">
        <v>78</v>
      </c>
      <c r="D32" s="25">
        <v>11</v>
      </c>
      <c r="E32" s="25">
        <v>0</v>
      </c>
      <c r="F32" s="25">
        <v>1</v>
      </c>
      <c r="G32" s="25">
        <v>7</v>
      </c>
      <c r="H32" s="25">
        <v>3</v>
      </c>
      <c r="I32" s="16">
        <f t="shared" si="0"/>
        <v>0.7272727272727273</v>
      </c>
      <c r="J32" s="16">
        <f t="shared" si="1"/>
        <v>0.09090909090909091</v>
      </c>
    </row>
    <row r="33" spans="1:10" ht="15">
      <c r="A33" s="5">
        <v>31</v>
      </c>
      <c r="B33" s="29">
        <v>42</v>
      </c>
      <c r="C33" s="6" t="s">
        <v>65</v>
      </c>
      <c r="D33" s="25">
        <v>69</v>
      </c>
      <c r="E33" s="25">
        <v>5</v>
      </c>
      <c r="F33" s="25">
        <v>24</v>
      </c>
      <c r="G33" s="25">
        <v>32</v>
      </c>
      <c r="H33" s="25">
        <v>8</v>
      </c>
      <c r="I33" s="16">
        <f t="shared" si="0"/>
        <v>0.8840579710144928</v>
      </c>
      <c r="J33" s="16">
        <f t="shared" si="1"/>
        <v>0.42028985507246375</v>
      </c>
    </row>
    <row r="34" spans="1:10" s="56" customFormat="1" ht="30">
      <c r="A34" s="5">
        <v>32</v>
      </c>
      <c r="B34" s="50">
        <v>43</v>
      </c>
      <c r="C34" s="55" t="s">
        <v>85</v>
      </c>
      <c r="D34" s="51">
        <v>41</v>
      </c>
      <c r="E34" s="51">
        <v>3</v>
      </c>
      <c r="F34" s="51">
        <v>10</v>
      </c>
      <c r="G34" s="51">
        <v>20</v>
      </c>
      <c r="H34" s="51">
        <v>8</v>
      </c>
      <c r="I34" s="52">
        <f t="shared" si="0"/>
        <v>0.8048780487804879</v>
      </c>
      <c r="J34" s="52">
        <f t="shared" si="1"/>
        <v>0.3170731707317073</v>
      </c>
    </row>
    <row r="35" spans="1:10" ht="15">
      <c r="A35" s="5">
        <v>33</v>
      </c>
      <c r="B35" s="29">
        <v>45</v>
      </c>
      <c r="C35" s="24" t="s">
        <v>66</v>
      </c>
      <c r="D35" s="25">
        <v>62</v>
      </c>
      <c r="E35" s="25">
        <v>2</v>
      </c>
      <c r="F35" s="25">
        <v>24</v>
      </c>
      <c r="G35" s="25">
        <v>34</v>
      </c>
      <c r="H35" s="25">
        <v>2</v>
      </c>
      <c r="I35" s="31">
        <f t="shared" si="0"/>
        <v>0.967741935483871</v>
      </c>
      <c r="J35" s="16">
        <f t="shared" si="1"/>
        <v>0.41935483870967744</v>
      </c>
    </row>
    <row r="36" spans="1:10" ht="15">
      <c r="A36" s="5">
        <v>34</v>
      </c>
      <c r="B36" s="29">
        <v>46</v>
      </c>
      <c r="C36" s="24" t="s">
        <v>79</v>
      </c>
      <c r="D36" s="25">
        <v>26</v>
      </c>
      <c r="E36" s="25">
        <v>0</v>
      </c>
      <c r="F36" s="25">
        <v>14</v>
      </c>
      <c r="G36" s="25">
        <v>11</v>
      </c>
      <c r="H36" s="25">
        <v>1</v>
      </c>
      <c r="I36" s="31">
        <f t="shared" si="0"/>
        <v>0.9615384615384616</v>
      </c>
      <c r="J36" s="16">
        <f t="shared" si="1"/>
        <v>0.5384615384615384</v>
      </c>
    </row>
    <row r="37" spans="1:10" ht="15">
      <c r="A37" s="5">
        <v>35</v>
      </c>
      <c r="B37" s="72" t="s">
        <v>67</v>
      </c>
      <c r="C37" s="73"/>
      <c r="D37" s="30">
        <f>SUM(D3:D36)</f>
        <v>1350</v>
      </c>
      <c r="E37" s="30">
        <f>SUM(E3:E36)</f>
        <v>104</v>
      </c>
      <c r="F37" s="30">
        <f>SUM(F3:F36)</f>
        <v>457</v>
      </c>
      <c r="G37" s="30">
        <f>SUM(G3:G36)</f>
        <v>635</v>
      </c>
      <c r="H37" s="30">
        <f>SUM(H3:H36)</f>
        <v>153</v>
      </c>
      <c r="I37" s="31">
        <f t="shared" si="0"/>
        <v>0.8859259259259259</v>
      </c>
      <c r="J37" s="16">
        <f t="shared" si="1"/>
        <v>0.41555555555555557</v>
      </c>
    </row>
  </sheetData>
  <sheetProtection/>
  <mergeCells count="2">
    <mergeCell ref="A1:J1"/>
    <mergeCell ref="B37:C3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zoomScale="80" zoomScaleNormal="80" zoomScalePageLayoutView="0" workbookViewId="0" topLeftCell="A25">
      <selection activeCell="Q5" sqref="Q5"/>
    </sheetView>
  </sheetViews>
  <sheetFormatPr defaultColWidth="9.140625" defaultRowHeight="15"/>
  <cols>
    <col min="1" max="1" width="9.57421875" style="0" customWidth="1"/>
    <col min="2" max="2" width="4.421875" style="0" customWidth="1"/>
    <col min="3" max="3" width="4.28125" style="0" customWidth="1"/>
    <col min="4" max="4" width="4.57421875" style="0" customWidth="1"/>
    <col min="5" max="5" width="3.00390625" style="0" bestFit="1" customWidth="1"/>
    <col min="6" max="6" width="3.8515625" style="0" customWidth="1"/>
    <col min="7" max="7" width="4.57421875" style="0" customWidth="1"/>
    <col min="8" max="9" width="4.00390625" style="0" bestFit="1" customWidth="1"/>
    <col min="10" max="10" width="3.00390625" style="0" bestFit="1" customWidth="1"/>
    <col min="11" max="11" width="4.28125" style="0" customWidth="1"/>
    <col min="12" max="13" width="4.5742187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3.00390625" style="0" customWidth="1"/>
    <col min="18" max="18" width="4.57421875" style="0" customWidth="1"/>
    <col min="19" max="19" width="3.7109375" style="0" customWidth="1"/>
    <col min="20" max="20" width="3.00390625" style="0" customWidth="1"/>
    <col min="21" max="21" width="4.28125" style="0" customWidth="1"/>
    <col min="22" max="22" width="3.421875" style="0" customWidth="1"/>
    <col min="23" max="23" width="4.00390625" style="0" customWidth="1"/>
    <col min="24" max="24" width="3.7109375" style="0" customWidth="1"/>
    <col min="25" max="25" width="3.00390625" style="0" bestFit="1" customWidth="1"/>
    <col min="26" max="26" width="3.28125" style="0" customWidth="1"/>
    <col min="27" max="27" width="5.7109375" style="0" customWidth="1"/>
    <col min="28" max="28" width="4.57421875" style="0" customWidth="1"/>
    <col min="29" max="29" width="6.28125" style="0" customWidth="1"/>
  </cols>
  <sheetData>
    <row r="1" spans="1:27" ht="18.75">
      <c r="A1" s="74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32"/>
    </row>
    <row r="2" spans="1:29" ht="15">
      <c r="A2" s="1"/>
      <c r="B2" s="76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6" t="s">
        <v>69</v>
      </c>
      <c r="X2" s="69"/>
      <c r="Y2" s="69"/>
      <c r="Z2" s="69"/>
      <c r="AA2" s="77" t="s">
        <v>70</v>
      </c>
      <c r="AB2" s="73"/>
      <c r="AC2" s="73"/>
    </row>
    <row r="3" spans="1:29" ht="15">
      <c r="A3" s="36" t="s">
        <v>73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7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7">
        <v>19</v>
      </c>
      <c r="U3" s="37">
        <v>20</v>
      </c>
      <c r="V3" s="34" t="s">
        <v>71</v>
      </c>
      <c r="W3" s="36">
        <v>21</v>
      </c>
      <c r="X3" s="36">
        <v>22</v>
      </c>
      <c r="Y3" s="36">
        <v>23</v>
      </c>
      <c r="Z3" s="33" t="s">
        <v>72</v>
      </c>
      <c r="AA3" s="64">
        <v>24</v>
      </c>
      <c r="AB3" s="48">
        <v>25</v>
      </c>
      <c r="AC3" s="49" t="s">
        <v>77</v>
      </c>
    </row>
    <row r="4" spans="1:29" ht="15">
      <c r="A4" s="29">
        <v>1</v>
      </c>
      <c r="B4" s="1">
        <v>67</v>
      </c>
      <c r="C4" s="1">
        <v>79</v>
      </c>
      <c r="D4" s="1">
        <v>67</v>
      </c>
      <c r="E4" s="1">
        <v>67</v>
      </c>
      <c r="F4" s="1">
        <v>69</v>
      </c>
      <c r="G4" s="5">
        <v>69</v>
      </c>
      <c r="H4" s="5">
        <v>62</v>
      </c>
      <c r="I4" s="5">
        <v>72</v>
      </c>
      <c r="J4" s="5">
        <v>62</v>
      </c>
      <c r="K4" s="5">
        <v>74</v>
      </c>
      <c r="L4" s="5">
        <v>46</v>
      </c>
      <c r="M4" s="5">
        <v>54</v>
      </c>
      <c r="N4" s="5">
        <v>64</v>
      </c>
      <c r="O4" s="5">
        <v>82</v>
      </c>
      <c r="P4" s="5">
        <v>54</v>
      </c>
      <c r="Q4" s="5">
        <v>41</v>
      </c>
      <c r="R4" s="5">
        <v>62</v>
      </c>
      <c r="S4" s="5">
        <v>49</v>
      </c>
      <c r="T4" s="5">
        <v>51</v>
      </c>
      <c r="U4" s="5">
        <v>54</v>
      </c>
      <c r="V4" s="35">
        <f>(B4+C4+D4+E4+F4+G4+H4+I4+J4+K4+L4+M4+N4+O4+P4+Q4+R4+S4+T4+U4)/20</f>
        <v>62.25</v>
      </c>
      <c r="W4" s="1">
        <v>59</v>
      </c>
      <c r="X4" s="1">
        <v>51</v>
      </c>
      <c r="Y4" s="1">
        <v>38</v>
      </c>
      <c r="Z4" s="8">
        <f aca="true" t="shared" si="0" ref="Z4:Z22">(W4+X4+Y4)/3</f>
        <v>49.333333333333336</v>
      </c>
      <c r="AA4" s="47">
        <v>46</v>
      </c>
      <c r="AB4" s="5">
        <v>62</v>
      </c>
      <c r="AC4" s="48">
        <f aca="true" t="shared" si="1" ref="AC4:AC38">(AA4+AB4)/2</f>
        <v>54</v>
      </c>
    </row>
    <row r="5" spans="1:29" ht="15">
      <c r="A5" s="29">
        <v>2</v>
      </c>
      <c r="B5" s="1">
        <v>70</v>
      </c>
      <c r="C5" s="1">
        <v>75</v>
      </c>
      <c r="D5" s="1">
        <v>55</v>
      </c>
      <c r="E5" s="1">
        <v>45</v>
      </c>
      <c r="F5" s="1">
        <v>55</v>
      </c>
      <c r="G5" s="5">
        <v>50</v>
      </c>
      <c r="H5" s="5">
        <v>65</v>
      </c>
      <c r="I5" s="5">
        <v>55</v>
      </c>
      <c r="J5" s="5">
        <v>60</v>
      </c>
      <c r="K5" s="5">
        <v>65</v>
      </c>
      <c r="L5" s="5">
        <v>50</v>
      </c>
      <c r="M5" s="5">
        <v>90</v>
      </c>
      <c r="N5" s="5">
        <v>55</v>
      </c>
      <c r="O5" s="5">
        <v>95</v>
      </c>
      <c r="P5" s="5">
        <v>70</v>
      </c>
      <c r="Q5" s="5">
        <v>30</v>
      </c>
      <c r="R5" s="5">
        <v>65</v>
      </c>
      <c r="S5" s="5">
        <v>65</v>
      </c>
      <c r="T5" s="5">
        <v>60</v>
      </c>
      <c r="U5" s="5">
        <v>90</v>
      </c>
      <c r="V5" s="35">
        <f aca="true" t="shared" si="2" ref="V5:V37">(B5+C5+D5+E5+F5+G5+H5+I5+J5+K5+L5+M5+N5+O5+P5+Q5+R5+S5+T5+U5)/20</f>
        <v>63.25</v>
      </c>
      <c r="W5" s="1">
        <v>85</v>
      </c>
      <c r="X5" s="1">
        <v>55</v>
      </c>
      <c r="Y5" s="1">
        <v>30</v>
      </c>
      <c r="Z5" s="8">
        <f t="shared" si="0"/>
        <v>56.666666666666664</v>
      </c>
      <c r="AA5" s="47">
        <v>85</v>
      </c>
      <c r="AB5" s="1">
        <v>45</v>
      </c>
      <c r="AC5" s="48">
        <f t="shared" si="1"/>
        <v>65</v>
      </c>
    </row>
    <row r="6" spans="1:29" ht="15">
      <c r="A6" s="29">
        <v>3</v>
      </c>
      <c r="B6" s="1">
        <v>100</v>
      </c>
      <c r="C6" s="1">
        <v>100</v>
      </c>
      <c r="D6" s="1">
        <v>74</v>
      </c>
      <c r="E6" s="1">
        <v>87</v>
      </c>
      <c r="F6" s="1">
        <v>74</v>
      </c>
      <c r="G6" s="5">
        <v>56</v>
      </c>
      <c r="H6" s="5">
        <v>65</v>
      </c>
      <c r="I6" s="5">
        <v>56</v>
      </c>
      <c r="J6" s="5">
        <v>87</v>
      </c>
      <c r="K6" s="5">
        <v>61</v>
      </c>
      <c r="L6" s="5">
        <v>69</v>
      </c>
      <c r="M6" s="5">
        <v>100</v>
      </c>
      <c r="N6" s="5">
        <v>48</v>
      </c>
      <c r="O6" s="5">
        <v>43</v>
      </c>
      <c r="P6" s="5">
        <v>52</v>
      </c>
      <c r="Q6" s="5">
        <v>39</v>
      </c>
      <c r="R6" s="5">
        <v>83</v>
      </c>
      <c r="S6" s="5">
        <v>30</v>
      </c>
      <c r="T6" s="5">
        <v>0</v>
      </c>
      <c r="U6" s="5">
        <v>30</v>
      </c>
      <c r="V6" s="35">
        <f t="shared" si="2"/>
        <v>62.7</v>
      </c>
      <c r="W6" s="1">
        <v>26</v>
      </c>
      <c r="X6" s="1">
        <v>43</v>
      </c>
      <c r="Y6" s="1">
        <v>39</v>
      </c>
      <c r="Z6" s="8">
        <f t="shared" si="0"/>
        <v>36</v>
      </c>
      <c r="AA6" s="47">
        <v>39</v>
      </c>
      <c r="AB6" s="1">
        <v>39</v>
      </c>
      <c r="AC6" s="48">
        <f t="shared" si="1"/>
        <v>39</v>
      </c>
    </row>
    <row r="7" spans="1:29" ht="15">
      <c r="A7" s="29">
        <v>4</v>
      </c>
      <c r="B7" s="1">
        <v>100</v>
      </c>
      <c r="C7" s="1">
        <v>81</v>
      </c>
      <c r="D7" s="1">
        <v>100</v>
      </c>
      <c r="E7" s="1">
        <v>68</v>
      </c>
      <c r="F7" s="1">
        <v>50</v>
      </c>
      <c r="G7" s="5">
        <v>100</v>
      </c>
      <c r="H7" s="5">
        <v>87</v>
      </c>
      <c r="I7" s="5">
        <v>56</v>
      </c>
      <c r="J7" s="5">
        <v>94</v>
      </c>
      <c r="K7" s="5">
        <v>100</v>
      </c>
      <c r="L7" s="5">
        <v>100</v>
      </c>
      <c r="M7" s="5">
        <v>100</v>
      </c>
      <c r="N7" s="5">
        <v>100</v>
      </c>
      <c r="O7" s="5">
        <v>100</v>
      </c>
      <c r="P7" s="5">
        <v>100</v>
      </c>
      <c r="Q7" s="5">
        <v>81</v>
      </c>
      <c r="R7" s="5">
        <v>100</v>
      </c>
      <c r="S7" s="5">
        <v>68</v>
      </c>
      <c r="T7" s="5">
        <v>50</v>
      </c>
      <c r="U7" s="5">
        <v>100</v>
      </c>
      <c r="V7" s="35">
        <f t="shared" si="2"/>
        <v>86.75</v>
      </c>
      <c r="W7" s="1">
        <v>25</v>
      </c>
      <c r="X7" s="1">
        <v>32</v>
      </c>
      <c r="Y7" s="1">
        <v>25</v>
      </c>
      <c r="Z7" s="8">
        <f t="shared" si="0"/>
        <v>27.333333333333332</v>
      </c>
      <c r="AA7" s="47">
        <v>6</v>
      </c>
      <c r="AB7" s="1">
        <v>0</v>
      </c>
      <c r="AC7" s="48">
        <f t="shared" si="1"/>
        <v>3</v>
      </c>
    </row>
    <row r="8" spans="1:29" ht="15">
      <c r="A8" s="29">
        <v>5</v>
      </c>
      <c r="B8" s="1">
        <v>33</v>
      </c>
      <c r="C8" s="1">
        <v>67</v>
      </c>
      <c r="D8" s="1">
        <v>50</v>
      </c>
      <c r="E8" s="1">
        <v>58</v>
      </c>
      <c r="F8" s="1">
        <v>50</v>
      </c>
      <c r="G8" s="5">
        <v>75</v>
      </c>
      <c r="H8" s="5">
        <v>25</v>
      </c>
      <c r="I8" s="5">
        <v>50</v>
      </c>
      <c r="J8" s="5">
        <v>58</v>
      </c>
      <c r="K8" s="5">
        <v>75</v>
      </c>
      <c r="L8" s="5">
        <v>42</v>
      </c>
      <c r="M8" s="5">
        <v>33</v>
      </c>
      <c r="N8" s="5">
        <v>42</v>
      </c>
      <c r="O8" s="5">
        <v>58</v>
      </c>
      <c r="P8" s="5">
        <v>67</v>
      </c>
      <c r="Q8" s="5">
        <v>50</v>
      </c>
      <c r="R8" s="5">
        <v>42</v>
      </c>
      <c r="S8" s="5">
        <v>42</v>
      </c>
      <c r="T8" s="5">
        <v>42</v>
      </c>
      <c r="U8" s="5">
        <v>67</v>
      </c>
      <c r="V8" s="35">
        <f t="shared" si="2"/>
        <v>51.3</v>
      </c>
      <c r="W8" s="1">
        <v>91</v>
      </c>
      <c r="X8" s="1">
        <v>91</v>
      </c>
      <c r="Y8" s="1">
        <v>8</v>
      </c>
      <c r="Z8" s="8">
        <f t="shared" si="0"/>
        <v>63.333333333333336</v>
      </c>
      <c r="AA8" s="47">
        <v>58</v>
      </c>
      <c r="AB8" s="1">
        <v>0</v>
      </c>
      <c r="AC8" s="48">
        <f t="shared" si="1"/>
        <v>29</v>
      </c>
    </row>
    <row r="9" spans="1:29" ht="15">
      <c r="A9" s="29">
        <v>6</v>
      </c>
      <c r="B9" s="1">
        <v>57</v>
      </c>
      <c r="C9" s="1">
        <v>86</v>
      </c>
      <c r="D9" s="1">
        <v>79</v>
      </c>
      <c r="E9" s="1">
        <v>57</v>
      </c>
      <c r="F9" s="1">
        <v>43</v>
      </c>
      <c r="G9" s="5">
        <v>21</v>
      </c>
      <c r="H9" s="5">
        <v>50</v>
      </c>
      <c r="I9" s="5">
        <v>64</v>
      </c>
      <c r="J9" s="5">
        <v>36</v>
      </c>
      <c r="K9" s="5">
        <v>57</v>
      </c>
      <c r="L9" s="5">
        <v>100</v>
      </c>
      <c r="M9" s="5">
        <v>43</v>
      </c>
      <c r="N9" s="5">
        <v>64</v>
      </c>
      <c r="O9" s="5">
        <v>50</v>
      </c>
      <c r="P9" s="5">
        <v>50</v>
      </c>
      <c r="Q9" s="5">
        <v>50</v>
      </c>
      <c r="R9" s="5">
        <v>36</v>
      </c>
      <c r="S9" s="5">
        <v>64</v>
      </c>
      <c r="T9" s="5">
        <v>79</v>
      </c>
      <c r="U9" s="5">
        <v>79</v>
      </c>
      <c r="V9" s="35">
        <f t="shared" si="2"/>
        <v>58.25</v>
      </c>
      <c r="W9" s="1">
        <v>64</v>
      </c>
      <c r="X9" s="1">
        <v>57</v>
      </c>
      <c r="Y9" s="1">
        <v>43</v>
      </c>
      <c r="Z9" s="8">
        <f t="shared" si="0"/>
        <v>54.666666666666664</v>
      </c>
      <c r="AA9" s="47">
        <v>50</v>
      </c>
      <c r="AB9" s="1">
        <v>21</v>
      </c>
      <c r="AC9" s="48">
        <f t="shared" si="1"/>
        <v>35.5</v>
      </c>
    </row>
    <row r="10" spans="1:29" ht="15">
      <c r="A10" s="29">
        <v>7</v>
      </c>
      <c r="B10" s="1">
        <v>92</v>
      </c>
      <c r="C10" s="1">
        <v>81</v>
      </c>
      <c r="D10" s="1">
        <v>78</v>
      </c>
      <c r="E10" s="1">
        <v>62</v>
      </c>
      <c r="F10" s="1">
        <v>42</v>
      </c>
      <c r="G10" s="5">
        <v>77</v>
      </c>
      <c r="H10" s="5">
        <v>44</v>
      </c>
      <c r="I10" s="5">
        <v>81</v>
      </c>
      <c r="J10" s="5">
        <v>77</v>
      </c>
      <c r="K10" s="5">
        <v>56</v>
      </c>
      <c r="L10" s="5">
        <v>79</v>
      </c>
      <c r="M10" s="5">
        <v>70</v>
      </c>
      <c r="N10" s="5">
        <v>61</v>
      </c>
      <c r="O10" s="5">
        <v>88</v>
      </c>
      <c r="P10" s="5">
        <v>92</v>
      </c>
      <c r="Q10" s="5">
        <v>82</v>
      </c>
      <c r="R10" s="5">
        <v>90</v>
      </c>
      <c r="S10" s="5">
        <v>84</v>
      </c>
      <c r="T10" s="5">
        <v>82</v>
      </c>
      <c r="U10" s="5">
        <v>70</v>
      </c>
      <c r="V10" s="35">
        <f t="shared" si="2"/>
        <v>74.4</v>
      </c>
      <c r="W10" s="1">
        <v>94</v>
      </c>
      <c r="X10" s="1">
        <v>51</v>
      </c>
      <c r="Y10" s="1">
        <v>35</v>
      </c>
      <c r="Z10" s="8">
        <f t="shared" si="0"/>
        <v>60</v>
      </c>
      <c r="AA10" s="47">
        <v>40</v>
      </c>
      <c r="AB10" s="1">
        <v>43</v>
      </c>
      <c r="AC10" s="48">
        <f t="shared" si="1"/>
        <v>41.5</v>
      </c>
    </row>
    <row r="11" spans="1:29" ht="15">
      <c r="A11" s="29">
        <v>8</v>
      </c>
      <c r="B11" s="1">
        <v>81</v>
      </c>
      <c r="C11" s="1">
        <v>74</v>
      </c>
      <c r="D11" s="1">
        <v>78</v>
      </c>
      <c r="E11" s="1">
        <v>81</v>
      </c>
      <c r="F11" s="1">
        <v>70</v>
      </c>
      <c r="G11" s="5">
        <v>63</v>
      </c>
      <c r="H11" s="5">
        <v>81</v>
      </c>
      <c r="I11" s="5">
        <v>85</v>
      </c>
      <c r="J11" s="5">
        <v>85</v>
      </c>
      <c r="K11" s="5">
        <v>63</v>
      </c>
      <c r="L11" s="5">
        <v>81</v>
      </c>
      <c r="M11" s="5">
        <v>85</v>
      </c>
      <c r="N11" s="5">
        <v>70</v>
      </c>
      <c r="O11" s="5">
        <v>85</v>
      </c>
      <c r="P11" s="5">
        <v>56</v>
      </c>
      <c r="Q11" s="5">
        <v>63</v>
      </c>
      <c r="R11" s="5">
        <v>63</v>
      </c>
      <c r="S11" s="5">
        <v>40</v>
      </c>
      <c r="T11" s="5">
        <v>37</v>
      </c>
      <c r="U11" s="5">
        <v>19</v>
      </c>
      <c r="V11" s="35">
        <f t="shared" si="2"/>
        <v>68</v>
      </c>
      <c r="W11" s="1">
        <v>56</v>
      </c>
      <c r="X11" s="1">
        <v>41</v>
      </c>
      <c r="Y11" s="1">
        <v>33</v>
      </c>
      <c r="Z11" s="8">
        <f t="shared" si="0"/>
        <v>43.333333333333336</v>
      </c>
      <c r="AA11" s="47">
        <v>15</v>
      </c>
      <c r="AB11" s="1">
        <v>30</v>
      </c>
      <c r="AC11" s="48">
        <f t="shared" si="1"/>
        <v>22.5</v>
      </c>
    </row>
    <row r="12" spans="1:29" ht="15">
      <c r="A12" s="29">
        <v>9</v>
      </c>
      <c r="B12" s="1">
        <v>33</v>
      </c>
      <c r="C12" s="1">
        <v>67</v>
      </c>
      <c r="D12" s="1">
        <v>52</v>
      </c>
      <c r="E12" s="1">
        <v>67</v>
      </c>
      <c r="F12" s="1">
        <v>39</v>
      </c>
      <c r="G12" s="5">
        <v>33</v>
      </c>
      <c r="H12" s="5">
        <v>45</v>
      </c>
      <c r="I12" s="5">
        <v>76</v>
      </c>
      <c r="J12" s="5">
        <v>42</v>
      </c>
      <c r="K12" s="5">
        <v>58</v>
      </c>
      <c r="L12" s="5">
        <v>30</v>
      </c>
      <c r="M12" s="5">
        <v>36</v>
      </c>
      <c r="N12" s="5">
        <v>39</v>
      </c>
      <c r="O12" s="5">
        <v>55</v>
      </c>
      <c r="P12" s="5">
        <v>33</v>
      </c>
      <c r="Q12" s="5">
        <v>15</v>
      </c>
      <c r="R12" s="5">
        <v>33</v>
      </c>
      <c r="S12" s="5">
        <v>33</v>
      </c>
      <c r="T12" s="5">
        <v>55</v>
      </c>
      <c r="U12" s="5">
        <v>58</v>
      </c>
      <c r="V12" s="35">
        <f t="shared" si="2"/>
        <v>44.95</v>
      </c>
      <c r="W12" s="1">
        <v>72</v>
      </c>
      <c r="X12" s="1">
        <v>55</v>
      </c>
      <c r="Y12" s="1">
        <v>9</v>
      </c>
      <c r="Z12" s="8">
        <f t="shared" si="0"/>
        <v>45.333333333333336</v>
      </c>
      <c r="AA12" s="47">
        <v>58</v>
      </c>
      <c r="AB12" s="1">
        <v>15</v>
      </c>
      <c r="AC12" s="48">
        <f t="shared" si="1"/>
        <v>36.5</v>
      </c>
    </row>
    <row r="13" spans="1:29" ht="15">
      <c r="A13" s="29">
        <v>10</v>
      </c>
      <c r="B13" s="1">
        <v>100</v>
      </c>
      <c r="C13" s="1">
        <v>100</v>
      </c>
      <c r="D13" s="1">
        <v>90</v>
      </c>
      <c r="E13" s="1">
        <v>80</v>
      </c>
      <c r="F13" s="1">
        <v>72</v>
      </c>
      <c r="G13" s="5">
        <v>70</v>
      </c>
      <c r="H13" s="5">
        <v>70</v>
      </c>
      <c r="I13" s="5">
        <v>60</v>
      </c>
      <c r="J13" s="5">
        <v>62</v>
      </c>
      <c r="K13" s="5">
        <v>60</v>
      </c>
      <c r="L13" s="5">
        <v>72</v>
      </c>
      <c r="M13" s="5">
        <v>87</v>
      </c>
      <c r="N13" s="5">
        <v>80</v>
      </c>
      <c r="O13" s="5">
        <v>75</v>
      </c>
      <c r="P13" s="5">
        <v>67</v>
      </c>
      <c r="Q13" s="5">
        <v>70</v>
      </c>
      <c r="R13" s="5">
        <v>77</v>
      </c>
      <c r="S13" s="5">
        <v>72</v>
      </c>
      <c r="T13" s="5">
        <v>60</v>
      </c>
      <c r="U13" s="5">
        <v>67</v>
      </c>
      <c r="V13" s="35">
        <f t="shared" si="2"/>
        <v>74.55</v>
      </c>
      <c r="W13" s="1">
        <v>57</v>
      </c>
      <c r="X13" s="1">
        <v>45</v>
      </c>
      <c r="Y13" s="1">
        <v>45</v>
      </c>
      <c r="Z13" s="8">
        <f t="shared" si="0"/>
        <v>49</v>
      </c>
      <c r="AA13" s="47">
        <v>40</v>
      </c>
      <c r="AB13" s="1">
        <v>37</v>
      </c>
      <c r="AC13" s="48">
        <f t="shared" si="1"/>
        <v>38.5</v>
      </c>
    </row>
    <row r="14" spans="1:29" ht="15">
      <c r="A14" s="29">
        <v>11</v>
      </c>
      <c r="B14" s="1">
        <v>75</v>
      </c>
      <c r="C14" s="1">
        <v>79</v>
      </c>
      <c r="D14" s="1">
        <v>85</v>
      </c>
      <c r="E14" s="1">
        <v>31</v>
      </c>
      <c r="F14" s="1">
        <v>67</v>
      </c>
      <c r="G14" s="5">
        <v>71</v>
      </c>
      <c r="H14" s="5">
        <v>77</v>
      </c>
      <c r="I14" s="5">
        <v>65</v>
      </c>
      <c r="J14" s="5">
        <v>44</v>
      </c>
      <c r="K14" s="5">
        <v>62</v>
      </c>
      <c r="L14" s="5">
        <v>56</v>
      </c>
      <c r="M14" s="5">
        <v>35</v>
      </c>
      <c r="N14" s="5">
        <v>40</v>
      </c>
      <c r="O14" s="5">
        <v>83</v>
      </c>
      <c r="P14" s="5">
        <v>62</v>
      </c>
      <c r="Q14" s="5">
        <v>56</v>
      </c>
      <c r="R14" s="5">
        <v>40</v>
      </c>
      <c r="S14" s="5">
        <v>48</v>
      </c>
      <c r="T14" s="5">
        <v>73</v>
      </c>
      <c r="U14" s="5">
        <v>73</v>
      </c>
      <c r="V14" s="35">
        <f t="shared" si="2"/>
        <v>61.1</v>
      </c>
      <c r="W14" s="1">
        <v>69</v>
      </c>
      <c r="X14" s="1">
        <v>46</v>
      </c>
      <c r="Y14" s="1">
        <v>35</v>
      </c>
      <c r="Z14" s="8">
        <f t="shared" si="0"/>
        <v>50</v>
      </c>
      <c r="AA14" s="47">
        <v>29</v>
      </c>
      <c r="AB14" s="1">
        <v>29</v>
      </c>
      <c r="AC14" s="48">
        <f t="shared" si="1"/>
        <v>29</v>
      </c>
    </row>
    <row r="15" spans="1:29" ht="15">
      <c r="A15" s="29">
        <v>12</v>
      </c>
      <c r="B15" s="1">
        <v>83</v>
      </c>
      <c r="C15" s="1">
        <v>72</v>
      </c>
      <c r="D15" s="1">
        <v>59</v>
      </c>
      <c r="E15" s="1">
        <v>52</v>
      </c>
      <c r="F15" s="1">
        <v>59</v>
      </c>
      <c r="G15" s="5">
        <v>31</v>
      </c>
      <c r="H15" s="5">
        <v>59</v>
      </c>
      <c r="I15" s="5">
        <v>62</v>
      </c>
      <c r="J15" s="5">
        <v>21</v>
      </c>
      <c r="K15" s="5">
        <v>34</v>
      </c>
      <c r="L15" s="5">
        <v>52</v>
      </c>
      <c r="M15" s="5">
        <v>28</v>
      </c>
      <c r="N15" s="5">
        <v>45</v>
      </c>
      <c r="O15" s="5">
        <v>45</v>
      </c>
      <c r="P15" s="5">
        <v>59</v>
      </c>
      <c r="Q15" s="5">
        <v>45</v>
      </c>
      <c r="R15" s="5">
        <v>28</v>
      </c>
      <c r="S15" s="5">
        <v>38</v>
      </c>
      <c r="T15" s="5">
        <v>72</v>
      </c>
      <c r="U15" s="5">
        <v>48</v>
      </c>
      <c r="V15" s="35">
        <f t="shared" si="2"/>
        <v>49.6</v>
      </c>
      <c r="W15" s="1">
        <v>28</v>
      </c>
      <c r="X15" s="1">
        <v>28</v>
      </c>
      <c r="Y15" s="1">
        <v>17</v>
      </c>
      <c r="Z15" s="8">
        <f t="shared" si="0"/>
        <v>24.333333333333332</v>
      </c>
      <c r="AA15" s="47">
        <v>28</v>
      </c>
      <c r="AB15" s="1">
        <v>28</v>
      </c>
      <c r="AC15" s="48">
        <f t="shared" si="1"/>
        <v>28</v>
      </c>
    </row>
    <row r="16" spans="1:29" ht="15">
      <c r="A16" s="29">
        <v>13</v>
      </c>
      <c r="B16" s="1">
        <v>83</v>
      </c>
      <c r="C16" s="1">
        <v>83</v>
      </c>
      <c r="D16" s="1">
        <v>50</v>
      </c>
      <c r="E16" s="1">
        <v>67</v>
      </c>
      <c r="F16" s="1">
        <v>83</v>
      </c>
      <c r="G16" s="5">
        <v>83</v>
      </c>
      <c r="H16" s="5">
        <v>50</v>
      </c>
      <c r="I16" s="5">
        <v>33</v>
      </c>
      <c r="J16" s="5">
        <v>83</v>
      </c>
      <c r="K16" s="5">
        <v>100</v>
      </c>
      <c r="L16" s="5">
        <v>67</v>
      </c>
      <c r="M16" s="5">
        <v>67</v>
      </c>
      <c r="N16" s="5">
        <v>17</v>
      </c>
      <c r="O16" s="5">
        <v>67</v>
      </c>
      <c r="P16" s="5">
        <v>33</v>
      </c>
      <c r="Q16" s="5">
        <v>67</v>
      </c>
      <c r="R16" s="5">
        <v>33</v>
      </c>
      <c r="S16" s="5">
        <v>83</v>
      </c>
      <c r="T16" s="5">
        <v>83</v>
      </c>
      <c r="U16" s="5">
        <v>100</v>
      </c>
      <c r="V16" s="35">
        <f t="shared" si="2"/>
        <v>66.6</v>
      </c>
      <c r="W16" s="1">
        <v>100</v>
      </c>
      <c r="X16" s="1">
        <v>83</v>
      </c>
      <c r="Y16" s="1">
        <v>33</v>
      </c>
      <c r="Z16" s="8">
        <f t="shared" si="0"/>
        <v>72</v>
      </c>
      <c r="AA16" s="47">
        <v>50</v>
      </c>
      <c r="AB16" s="1">
        <v>0</v>
      </c>
      <c r="AC16" s="48">
        <f t="shared" si="1"/>
        <v>25</v>
      </c>
    </row>
    <row r="17" spans="1:29" ht="15">
      <c r="A17" s="29">
        <v>15</v>
      </c>
      <c r="B17" s="1">
        <v>89</v>
      </c>
      <c r="C17" s="1">
        <v>78</v>
      </c>
      <c r="D17" s="1">
        <v>69</v>
      </c>
      <c r="E17" s="1">
        <v>61</v>
      </c>
      <c r="F17" s="1">
        <v>50</v>
      </c>
      <c r="G17" s="5">
        <v>55</v>
      </c>
      <c r="H17" s="5">
        <v>61</v>
      </c>
      <c r="I17" s="5">
        <v>75</v>
      </c>
      <c r="J17" s="5">
        <v>89</v>
      </c>
      <c r="K17" s="5">
        <v>69</v>
      </c>
      <c r="L17" s="5">
        <v>55</v>
      </c>
      <c r="M17" s="5">
        <v>78</v>
      </c>
      <c r="N17" s="5">
        <v>92</v>
      </c>
      <c r="O17" s="5">
        <v>89</v>
      </c>
      <c r="P17" s="5">
        <v>75</v>
      </c>
      <c r="Q17" s="5">
        <v>69</v>
      </c>
      <c r="R17" s="5">
        <v>78</v>
      </c>
      <c r="S17" s="5">
        <v>50</v>
      </c>
      <c r="T17" s="5">
        <v>64</v>
      </c>
      <c r="U17" s="5">
        <v>61</v>
      </c>
      <c r="V17" s="35">
        <f t="shared" si="2"/>
        <v>70.35</v>
      </c>
      <c r="W17" s="1">
        <v>61</v>
      </c>
      <c r="X17" s="1">
        <v>50</v>
      </c>
      <c r="Y17" s="1">
        <v>47</v>
      </c>
      <c r="Z17" s="8">
        <f t="shared" si="0"/>
        <v>52.666666666666664</v>
      </c>
      <c r="AA17" s="47">
        <v>56</v>
      </c>
      <c r="AB17" s="1">
        <v>53</v>
      </c>
      <c r="AC17" s="48">
        <f t="shared" si="1"/>
        <v>54.5</v>
      </c>
    </row>
    <row r="18" spans="1:29" ht="15">
      <c r="A18" s="29">
        <v>16</v>
      </c>
      <c r="B18" s="1">
        <v>78</v>
      </c>
      <c r="C18" s="1">
        <v>89</v>
      </c>
      <c r="D18" s="1">
        <v>78</v>
      </c>
      <c r="E18" s="1">
        <v>67</v>
      </c>
      <c r="F18" s="1">
        <v>100</v>
      </c>
      <c r="G18" s="5">
        <v>56</v>
      </c>
      <c r="H18" s="5">
        <v>100</v>
      </c>
      <c r="I18" s="5">
        <v>89</v>
      </c>
      <c r="J18" s="5">
        <v>89</v>
      </c>
      <c r="K18" s="5">
        <v>78</v>
      </c>
      <c r="L18" s="5">
        <v>89</v>
      </c>
      <c r="M18" s="5">
        <v>100</v>
      </c>
      <c r="N18" s="5">
        <v>78</v>
      </c>
      <c r="O18" s="5">
        <v>89</v>
      </c>
      <c r="P18" s="5">
        <v>78</v>
      </c>
      <c r="Q18" s="5">
        <v>89</v>
      </c>
      <c r="R18" s="5">
        <v>89</v>
      </c>
      <c r="S18" s="5">
        <v>100</v>
      </c>
      <c r="T18" s="5">
        <v>89</v>
      </c>
      <c r="U18" s="5">
        <v>100</v>
      </c>
      <c r="V18" s="35">
        <f t="shared" si="2"/>
        <v>86.25</v>
      </c>
      <c r="W18" s="1">
        <v>89</v>
      </c>
      <c r="X18" s="1">
        <v>89</v>
      </c>
      <c r="Y18" s="1">
        <v>22</v>
      </c>
      <c r="Z18" s="8">
        <f t="shared" si="0"/>
        <v>66.66666666666667</v>
      </c>
      <c r="AA18" s="47">
        <v>33</v>
      </c>
      <c r="AB18" s="1">
        <v>67</v>
      </c>
      <c r="AC18" s="48">
        <f t="shared" si="1"/>
        <v>50</v>
      </c>
    </row>
    <row r="19" spans="1:29" ht="15">
      <c r="A19" s="29">
        <v>17</v>
      </c>
      <c r="B19" s="1">
        <v>73</v>
      </c>
      <c r="C19" s="1">
        <v>60</v>
      </c>
      <c r="D19" s="1">
        <v>73</v>
      </c>
      <c r="E19" s="1">
        <v>31</v>
      </c>
      <c r="F19" s="1">
        <v>65</v>
      </c>
      <c r="G19" s="5">
        <v>63</v>
      </c>
      <c r="H19" s="5">
        <v>44</v>
      </c>
      <c r="I19" s="5">
        <v>68</v>
      </c>
      <c r="J19" s="5">
        <v>63</v>
      </c>
      <c r="K19" s="5">
        <v>55</v>
      </c>
      <c r="L19" s="5">
        <v>57</v>
      </c>
      <c r="M19" s="5">
        <v>52</v>
      </c>
      <c r="N19" s="5">
        <v>47</v>
      </c>
      <c r="O19" s="5">
        <v>78</v>
      </c>
      <c r="P19" s="5">
        <v>42</v>
      </c>
      <c r="Q19" s="5">
        <v>63</v>
      </c>
      <c r="R19" s="5">
        <v>34</v>
      </c>
      <c r="S19" s="5">
        <v>50</v>
      </c>
      <c r="T19" s="5">
        <v>52</v>
      </c>
      <c r="U19" s="5">
        <v>60</v>
      </c>
      <c r="V19" s="35">
        <f t="shared" si="2"/>
        <v>56.5</v>
      </c>
      <c r="W19" s="1">
        <v>68</v>
      </c>
      <c r="X19" s="1">
        <v>57</v>
      </c>
      <c r="Y19" s="1">
        <v>39</v>
      </c>
      <c r="Z19" s="8">
        <f t="shared" si="0"/>
        <v>54.666666666666664</v>
      </c>
      <c r="AA19" s="47">
        <v>16</v>
      </c>
      <c r="AB19" s="1">
        <v>18</v>
      </c>
      <c r="AC19" s="48">
        <f t="shared" si="1"/>
        <v>17</v>
      </c>
    </row>
    <row r="20" spans="1:29" ht="15">
      <c r="A20" s="29">
        <v>20</v>
      </c>
      <c r="B20" s="1">
        <v>94</v>
      </c>
      <c r="C20" s="1">
        <v>100</v>
      </c>
      <c r="D20" s="1">
        <v>94</v>
      </c>
      <c r="E20" s="1">
        <v>97</v>
      </c>
      <c r="F20" s="1">
        <v>79</v>
      </c>
      <c r="G20" s="5">
        <v>84</v>
      </c>
      <c r="H20" s="5">
        <v>100</v>
      </c>
      <c r="I20" s="5">
        <v>82</v>
      </c>
      <c r="J20" s="5">
        <v>97</v>
      </c>
      <c r="K20" s="5">
        <v>94</v>
      </c>
      <c r="L20" s="5">
        <v>79</v>
      </c>
      <c r="M20" s="5">
        <v>89</v>
      </c>
      <c r="N20" s="5">
        <v>82</v>
      </c>
      <c r="O20" s="5">
        <v>74</v>
      </c>
      <c r="P20" s="5">
        <v>84</v>
      </c>
      <c r="Q20" s="5">
        <v>92</v>
      </c>
      <c r="R20" s="5">
        <v>89</v>
      </c>
      <c r="S20" s="5">
        <v>94</v>
      </c>
      <c r="T20" s="5">
        <v>98</v>
      </c>
      <c r="U20" s="5">
        <v>100</v>
      </c>
      <c r="V20" s="35">
        <f t="shared" si="2"/>
        <v>90.1</v>
      </c>
      <c r="W20" s="1">
        <v>69</v>
      </c>
      <c r="X20" s="1">
        <v>64</v>
      </c>
      <c r="Y20" s="1">
        <v>46</v>
      </c>
      <c r="Z20" s="8">
        <f t="shared" si="0"/>
        <v>59.666666666666664</v>
      </c>
      <c r="AA20" s="47">
        <v>69</v>
      </c>
      <c r="AB20" s="1">
        <v>28</v>
      </c>
      <c r="AC20" s="48">
        <f t="shared" si="1"/>
        <v>48.5</v>
      </c>
    </row>
    <row r="21" spans="1:29" ht="15">
      <c r="A21" s="29">
        <v>24</v>
      </c>
      <c r="B21" s="1">
        <v>39</v>
      </c>
      <c r="C21" s="1">
        <v>76</v>
      </c>
      <c r="D21" s="1">
        <v>73</v>
      </c>
      <c r="E21" s="1">
        <v>31</v>
      </c>
      <c r="F21" s="1">
        <v>76</v>
      </c>
      <c r="G21" s="5">
        <v>59</v>
      </c>
      <c r="H21" s="5">
        <v>58</v>
      </c>
      <c r="I21" s="5">
        <v>59</v>
      </c>
      <c r="J21" s="5">
        <v>63</v>
      </c>
      <c r="K21" s="5">
        <v>68</v>
      </c>
      <c r="L21" s="5">
        <v>64</v>
      </c>
      <c r="M21" s="5">
        <v>46</v>
      </c>
      <c r="N21" s="5">
        <v>59</v>
      </c>
      <c r="O21" s="5">
        <v>70</v>
      </c>
      <c r="P21" s="5">
        <v>58</v>
      </c>
      <c r="Q21" s="5">
        <v>51</v>
      </c>
      <c r="R21" s="5">
        <v>54</v>
      </c>
      <c r="S21" s="5">
        <v>36</v>
      </c>
      <c r="T21" s="5">
        <v>53</v>
      </c>
      <c r="U21" s="5">
        <v>59</v>
      </c>
      <c r="V21" s="35">
        <f t="shared" si="2"/>
        <v>57.6</v>
      </c>
      <c r="W21" s="1">
        <v>80</v>
      </c>
      <c r="X21" s="1">
        <v>85</v>
      </c>
      <c r="Y21" s="1">
        <v>83</v>
      </c>
      <c r="Z21" s="8">
        <f t="shared" si="0"/>
        <v>82.66666666666667</v>
      </c>
      <c r="AA21" s="47">
        <v>76</v>
      </c>
      <c r="AB21" s="1">
        <v>71</v>
      </c>
      <c r="AC21" s="48">
        <f t="shared" si="1"/>
        <v>73.5</v>
      </c>
    </row>
    <row r="22" spans="1:29" ht="15">
      <c r="A22" s="29">
        <v>26</v>
      </c>
      <c r="B22" s="1">
        <v>88</v>
      </c>
      <c r="C22" s="1">
        <v>96</v>
      </c>
      <c r="D22" s="1">
        <v>80</v>
      </c>
      <c r="E22" s="1">
        <v>92</v>
      </c>
      <c r="F22" s="1">
        <v>67</v>
      </c>
      <c r="G22" s="5">
        <v>76</v>
      </c>
      <c r="H22" s="5">
        <v>63</v>
      </c>
      <c r="I22" s="5">
        <v>63</v>
      </c>
      <c r="J22" s="5">
        <v>63</v>
      </c>
      <c r="K22" s="5">
        <v>54</v>
      </c>
      <c r="L22" s="5">
        <v>54</v>
      </c>
      <c r="M22" s="5">
        <v>63</v>
      </c>
      <c r="N22" s="5">
        <v>54</v>
      </c>
      <c r="O22" s="5">
        <v>80</v>
      </c>
      <c r="P22" s="5">
        <v>76</v>
      </c>
      <c r="Q22" s="5">
        <v>63</v>
      </c>
      <c r="R22" s="5">
        <v>76</v>
      </c>
      <c r="S22" s="5">
        <v>80</v>
      </c>
      <c r="T22" s="5">
        <v>84</v>
      </c>
      <c r="U22" s="5">
        <v>80</v>
      </c>
      <c r="V22" s="35">
        <f t="shared" si="2"/>
        <v>72.6</v>
      </c>
      <c r="W22" s="1">
        <v>84</v>
      </c>
      <c r="X22" s="1">
        <v>63</v>
      </c>
      <c r="Y22" s="1">
        <v>13</v>
      </c>
      <c r="Z22" s="8">
        <f t="shared" si="0"/>
        <v>53.333333333333336</v>
      </c>
      <c r="AA22" s="47">
        <v>63</v>
      </c>
      <c r="AB22" s="1">
        <v>63</v>
      </c>
      <c r="AC22" s="48">
        <f t="shared" si="1"/>
        <v>63</v>
      </c>
    </row>
    <row r="23" spans="1:29" ht="15">
      <c r="A23" s="29">
        <v>27</v>
      </c>
      <c r="B23" s="1">
        <v>28</v>
      </c>
      <c r="C23" s="1">
        <v>8</v>
      </c>
      <c r="D23" s="1">
        <v>31</v>
      </c>
      <c r="E23" s="1">
        <v>42</v>
      </c>
      <c r="F23" s="1">
        <v>11</v>
      </c>
      <c r="G23" s="5">
        <v>25</v>
      </c>
      <c r="H23" s="5">
        <v>58</v>
      </c>
      <c r="I23" s="5">
        <v>44</v>
      </c>
      <c r="J23" s="5">
        <v>64</v>
      </c>
      <c r="K23" s="5">
        <v>3</v>
      </c>
      <c r="L23" s="5">
        <v>47</v>
      </c>
      <c r="M23" s="5">
        <v>58</v>
      </c>
      <c r="N23" s="5">
        <v>28</v>
      </c>
      <c r="O23" s="5">
        <v>6</v>
      </c>
      <c r="P23" s="5">
        <v>50</v>
      </c>
      <c r="Q23" s="5">
        <v>36</v>
      </c>
      <c r="R23" s="5">
        <v>8</v>
      </c>
      <c r="S23" s="5">
        <v>36</v>
      </c>
      <c r="T23" s="5">
        <v>14</v>
      </c>
      <c r="U23" s="5">
        <v>53</v>
      </c>
      <c r="V23" s="35">
        <f t="shared" si="2"/>
        <v>32.5</v>
      </c>
      <c r="W23" s="1">
        <v>31</v>
      </c>
      <c r="X23" s="1">
        <v>19</v>
      </c>
      <c r="Y23" s="1">
        <v>36</v>
      </c>
      <c r="Z23" s="8">
        <f>(W23+X23+Y23)/3</f>
        <v>28.666666666666668</v>
      </c>
      <c r="AA23" s="47">
        <v>100</v>
      </c>
      <c r="AB23" s="1">
        <v>64</v>
      </c>
      <c r="AC23" s="48">
        <f t="shared" si="1"/>
        <v>82</v>
      </c>
    </row>
    <row r="24" spans="1:29" ht="15">
      <c r="A24" s="29">
        <v>28</v>
      </c>
      <c r="B24" s="1">
        <v>96</v>
      </c>
      <c r="C24" s="1">
        <v>89</v>
      </c>
      <c r="D24" s="1">
        <v>91</v>
      </c>
      <c r="E24" s="1">
        <v>76</v>
      </c>
      <c r="F24" s="1">
        <v>80</v>
      </c>
      <c r="G24" s="5">
        <v>85</v>
      </c>
      <c r="H24" s="5">
        <v>74</v>
      </c>
      <c r="I24" s="5">
        <v>82</v>
      </c>
      <c r="J24" s="5">
        <v>71</v>
      </c>
      <c r="K24" s="5">
        <v>85</v>
      </c>
      <c r="L24" s="5">
        <v>65</v>
      </c>
      <c r="M24" s="5">
        <v>69</v>
      </c>
      <c r="N24" s="5">
        <v>78</v>
      </c>
      <c r="O24" s="5">
        <v>93</v>
      </c>
      <c r="P24" s="5">
        <v>67</v>
      </c>
      <c r="Q24" s="5">
        <v>76</v>
      </c>
      <c r="R24" s="5">
        <v>87</v>
      </c>
      <c r="S24" s="5">
        <v>69</v>
      </c>
      <c r="T24" s="5">
        <v>76</v>
      </c>
      <c r="U24" s="5">
        <v>75</v>
      </c>
      <c r="V24" s="35">
        <f t="shared" si="2"/>
        <v>79.2</v>
      </c>
      <c r="W24" s="1">
        <v>93</v>
      </c>
      <c r="X24" s="1">
        <v>75</v>
      </c>
      <c r="Y24" s="1">
        <v>71</v>
      </c>
      <c r="Z24" s="8">
        <f aca="true" t="shared" si="3" ref="Z24:Z37">(W24+X24+Y24)/3</f>
        <v>79.66666666666667</v>
      </c>
      <c r="AA24" s="47">
        <v>60</v>
      </c>
      <c r="AB24" s="1">
        <v>58</v>
      </c>
      <c r="AC24" s="48">
        <f t="shared" si="1"/>
        <v>59</v>
      </c>
    </row>
    <row r="25" spans="1:29" ht="15">
      <c r="A25" s="29">
        <v>30</v>
      </c>
      <c r="B25" s="1">
        <v>88</v>
      </c>
      <c r="C25" s="1">
        <v>88</v>
      </c>
      <c r="D25" s="1">
        <v>87</v>
      </c>
      <c r="E25" s="1">
        <v>71</v>
      </c>
      <c r="F25" s="1">
        <v>75</v>
      </c>
      <c r="G25" s="5">
        <v>83</v>
      </c>
      <c r="H25" s="5">
        <v>78</v>
      </c>
      <c r="I25" s="5">
        <v>87</v>
      </c>
      <c r="J25" s="5">
        <v>77</v>
      </c>
      <c r="K25" s="5">
        <v>71</v>
      </c>
      <c r="L25" s="5">
        <v>80</v>
      </c>
      <c r="M25" s="5">
        <v>72</v>
      </c>
      <c r="N25" s="5">
        <v>78</v>
      </c>
      <c r="O25" s="5">
        <v>86</v>
      </c>
      <c r="P25" s="5">
        <v>77</v>
      </c>
      <c r="Q25" s="5">
        <v>71</v>
      </c>
      <c r="R25" s="5">
        <v>71</v>
      </c>
      <c r="S25" s="5">
        <v>71</v>
      </c>
      <c r="T25" s="5">
        <v>81</v>
      </c>
      <c r="U25" s="5">
        <v>78</v>
      </c>
      <c r="V25" s="35">
        <f t="shared" si="2"/>
        <v>78.5</v>
      </c>
      <c r="W25" s="1">
        <v>78</v>
      </c>
      <c r="X25" s="1">
        <v>71</v>
      </c>
      <c r="Y25" s="1">
        <v>78</v>
      </c>
      <c r="Z25" s="8">
        <f t="shared" si="3"/>
        <v>75.66666666666667</v>
      </c>
      <c r="AA25" s="47">
        <v>86</v>
      </c>
      <c r="AB25" s="1">
        <v>81</v>
      </c>
      <c r="AC25" s="48">
        <f t="shared" si="1"/>
        <v>83.5</v>
      </c>
    </row>
    <row r="26" spans="1:29" ht="15">
      <c r="A26" s="29">
        <v>31</v>
      </c>
      <c r="B26" s="1">
        <v>85</v>
      </c>
      <c r="C26" s="1">
        <v>96</v>
      </c>
      <c r="D26" s="1">
        <v>82</v>
      </c>
      <c r="E26" s="1">
        <v>92</v>
      </c>
      <c r="F26" s="1">
        <v>100</v>
      </c>
      <c r="G26" s="5">
        <v>78</v>
      </c>
      <c r="H26" s="5">
        <v>75</v>
      </c>
      <c r="I26" s="5">
        <v>71</v>
      </c>
      <c r="J26" s="5">
        <v>75</v>
      </c>
      <c r="K26" s="5">
        <v>67</v>
      </c>
      <c r="L26" s="5">
        <v>89</v>
      </c>
      <c r="M26" s="5">
        <v>96</v>
      </c>
      <c r="N26" s="5">
        <v>100</v>
      </c>
      <c r="O26" s="5">
        <v>89</v>
      </c>
      <c r="P26" s="5">
        <v>75</v>
      </c>
      <c r="Q26" s="5">
        <v>96</v>
      </c>
      <c r="R26" s="5">
        <v>82</v>
      </c>
      <c r="S26" s="5">
        <v>92</v>
      </c>
      <c r="T26" s="5">
        <v>96</v>
      </c>
      <c r="U26" s="5">
        <v>100</v>
      </c>
      <c r="V26" s="35">
        <f t="shared" si="2"/>
        <v>86.8</v>
      </c>
      <c r="W26" s="1">
        <v>67</v>
      </c>
      <c r="X26" s="1">
        <v>60</v>
      </c>
      <c r="Y26" s="1">
        <v>50</v>
      </c>
      <c r="Z26" s="8">
        <f t="shared" si="3"/>
        <v>59</v>
      </c>
      <c r="AA26" s="47">
        <v>71</v>
      </c>
      <c r="AB26" s="1">
        <v>57</v>
      </c>
      <c r="AC26" s="48">
        <f t="shared" si="1"/>
        <v>64</v>
      </c>
    </row>
    <row r="27" spans="1:29" ht="15">
      <c r="A27" s="29">
        <v>33</v>
      </c>
      <c r="B27" s="1">
        <v>76</v>
      </c>
      <c r="C27" s="1">
        <v>89</v>
      </c>
      <c r="D27" s="1">
        <v>57</v>
      </c>
      <c r="E27" s="1">
        <v>45</v>
      </c>
      <c r="F27" s="1">
        <v>68</v>
      </c>
      <c r="G27" s="5">
        <v>55</v>
      </c>
      <c r="H27" s="5">
        <v>69</v>
      </c>
      <c r="I27" s="5">
        <v>68</v>
      </c>
      <c r="J27" s="5">
        <v>64</v>
      </c>
      <c r="K27" s="5">
        <v>62</v>
      </c>
      <c r="L27" s="5">
        <v>53</v>
      </c>
      <c r="M27" s="5">
        <v>45</v>
      </c>
      <c r="N27" s="5">
        <v>59</v>
      </c>
      <c r="O27" s="5">
        <v>82</v>
      </c>
      <c r="P27" s="5">
        <v>47</v>
      </c>
      <c r="Q27" s="5">
        <v>26</v>
      </c>
      <c r="R27" s="5">
        <v>43</v>
      </c>
      <c r="S27" s="5">
        <v>53</v>
      </c>
      <c r="T27" s="5">
        <v>50</v>
      </c>
      <c r="U27" s="5">
        <v>64</v>
      </c>
      <c r="V27" s="35">
        <f t="shared" si="2"/>
        <v>58.75</v>
      </c>
      <c r="W27" s="1">
        <v>84</v>
      </c>
      <c r="X27" s="1">
        <v>59</v>
      </c>
      <c r="Y27" s="1">
        <v>37</v>
      </c>
      <c r="Z27" s="8">
        <f t="shared" si="3"/>
        <v>60</v>
      </c>
      <c r="AA27" s="47">
        <v>40</v>
      </c>
      <c r="AB27" s="1">
        <v>22</v>
      </c>
      <c r="AC27" s="48">
        <f t="shared" si="1"/>
        <v>31</v>
      </c>
    </row>
    <row r="28" spans="1:29" ht="15">
      <c r="A28" s="29">
        <v>34</v>
      </c>
      <c r="B28" s="1">
        <v>63</v>
      </c>
      <c r="C28" s="1">
        <v>63</v>
      </c>
      <c r="D28" s="1">
        <v>68</v>
      </c>
      <c r="E28" s="1">
        <v>42</v>
      </c>
      <c r="F28" s="1">
        <v>63</v>
      </c>
      <c r="G28" s="5">
        <v>63</v>
      </c>
      <c r="H28" s="5">
        <v>68</v>
      </c>
      <c r="I28" s="5">
        <v>58</v>
      </c>
      <c r="J28" s="5">
        <v>53</v>
      </c>
      <c r="K28" s="5">
        <v>89</v>
      </c>
      <c r="L28" s="5">
        <v>53</v>
      </c>
      <c r="M28" s="5">
        <v>42</v>
      </c>
      <c r="N28" s="5">
        <v>68</v>
      </c>
      <c r="O28" s="5">
        <v>84</v>
      </c>
      <c r="P28" s="5">
        <v>68</v>
      </c>
      <c r="Q28" s="5">
        <v>53</v>
      </c>
      <c r="R28" s="5">
        <v>47</v>
      </c>
      <c r="S28" s="5">
        <v>63</v>
      </c>
      <c r="T28" s="5">
        <v>47</v>
      </c>
      <c r="U28" s="5">
        <v>68</v>
      </c>
      <c r="V28" s="35">
        <f t="shared" si="2"/>
        <v>61.15</v>
      </c>
      <c r="W28" s="1">
        <v>84</v>
      </c>
      <c r="X28" s="1">
        <v>89</v>
      </c>
      <c r="Y28" s="1">
        <v>37</v>
      </c>
      <c r="Z28" s="8">
        <f t="shared" si="3"/>
        <v>70</v>
      </c>
      <c r="AA28" s="47">
        <v>37</v>
      </c>
      <c r="AB28" s="1">
        <v>37</v>
      </c>
      <c r="AC28" s="48">
        <f t="shared" si="1"/>
        <v>37</v>
      </c>
    </row>
    <row r="29" spans="1:29" ht="15">
      <c r="A29" s="29">
        <v>35</v>
      </c>
      <c r="B29" s="1">
        <v>64</v>
      </c>
      <c r="C29" s="1">
        <v>90</v>
      </c>
      <c r="D29" s="1">
        <v>80</v>
      </c>
      <c r="E29" s="1">
        <v>64</v>
      </c>
      <c r="F29" s="1">
        <v>55</v>
      </c>
      <c r="G29" s="5">
        <v>55</v>
      </c>
      <c r="H29" s="5">
        <v>74</v>
      </c>
      <c r="I29" s="5">
        <v>51</v>
      </c>
      <c r="J29" s="5">
        <v>55</v>
      </c>
      <c r="K29" s="5">
        <v>58</v>
      </c>
      <c r="L29" s="5">
        <v>48</v>
      </c>
      <c r="M29" s="5">
        <v>61</v>
      </c>
      <c r="N29" s="5">
        <v>55</v>
      </c>
      <c r="O29" s="5">
        <v>84</v>
      </c>
      <c r="P29" s="5">
        <v>58</v>
      </c>
      <c r="Q29" s="5">
        <v>51</v>
      </c>
      <c r="R29" s="5">
        <v>58</v>
      </c>
      <c r="S29" s="5">
        <v>68</v>
      </c>
      <c r="T29" s="5">
        <v>77</v>
      </c>
      <c r="U29" s="5">
        <v>74</v>
      </c>
      <c r="V29" s="35">
        <f t="shared" si="2"/>
        <v>64</v>
      </c>
      <c r="W29" s="1">
        <v>80</v>
      </c>
      <c r="X29" s="1">
        <v>58</v>
      </c>
      <c r="Y29" s="1">
        <v>48</v>
      </c>
      <c r="Z29" s="8">
        <f t="shared" si="3"/>
        <v>62</v>
      </c>
      <c r="AA29" s="47">
        <v>58</v>
      </c>
      <c r="AB29" s="1">
        <v>61</v>
      </c>
      <c r="AC29" s="48">
        <f t="shared" si="1"/>
        <v>59.5</v>
      </c>
    </row>
    <row r="30" spans="1:29" ht="15">
      <c r="A30" s="29">
        <v>36</v>
      </c>
      <c r="B30" s="1">
        <v>71</v>
      </c>
      <c r="C30" s="1">
        <v>82</v>
      </c>
      <c r="D30" s="1">
        <v>81</v>
      </c>
      <c r="E30" s="1">
        <v>50</v>
      </c>
      <c r="F30" s="1">
        <v>67</v>
      </c>
      <c r="G30" s="5">
        <v>72</v>
      </c>
      <c r="H30" s="5">
        <v>57</v>
      </c>
      <c r="I30" s="5">
        <v>65</v>
      </c>
      <c r="J30" s="5">
        <v>74</v>
      </c>
      <c r="K30" s="5">
        <v>73</v>
      </c>
      <c r="L30" s="5">
        <v>65</v>
      </c>
      <c r="M30" s="5">
        <v>56</v>
      </c>
      <c r="N30" s="5">
        <v>65</v>
      </c>
      <c r="O30" s="5">
        <v>87</v>
      </c>
      <c r="P30" s="5">
        <v>69</v>
      </c>
      <c r="Q30" s="5">
        <v>54</v>
      </c>
      <c r="R30" s="5">
        <v>60</v>
      </c>
      <c r="S30" s="5">
        <v>51</v>
      </c>
      <c r="T30" s="5">
        <v>69</v>
      </c>
      <c r="U30" s="5">
        <v>64</v>
      </c>
      <c r="V30" s="35">
        <f t="shared" si="2"/>
        <v>66.6</v>
      </c>
      <c r="W30" s="1">
        <v>85</v>
      </c>
      <c r="X30" s="1">
        <v>74</v>
      </c>
      <c r="Y30" s="1">
        <v>50</v>
      </c>
      <c r="Z30" s="8">
        <f t="shared" si="3"/>
        <v>69.66666666666667</v>
      </c>
      <c r="AA30" s="47">
        <v>52</v>
      </c>
      <c r="AB30" s="1">
        <v>56</v>
      </c>
      <c r="AC30" s="48">
        <f t="shared" si="1"/>
        <v>54</v>
      </c>
    </row>
    <row r="31" spans="1:29" ht="15">
      <c r="A31" s="29">
        <v>39</v>
      </c>
      <c r="B31" s="1">
        <v>48</v>
      </c>
      <c r="C31" s="1">
        <v>77</v>
      </c>
      <c r="D31" s="1">
        <v>57</v>
      </c>
      <c r="E31" s="1">
        <v>34</v>
      </c>
      <c r="F31" s="1">
        <v>64</v>
      </c>
      <c r="G31" s="5">
        <v>82</v>
      </c>
      <c r="H31" s="5">
        <v>82</v>
      </c>
      <c r="I31" s="5">
        <v>80</v>
      </c>
      <c r="J31" s="5">
        <v>55</v>
      </c>
      <c r="K31" s="5">
        <v>68</v>
      </c>
      <c r="L31" s="5">
        <v>48</v>
      </c>
      <c r="M31" s="5">
        <v>48</v>
      </c>
      <c r="N31" s="5">
        <v>43</v>
      </c>
      <c r="O31" s="5">
        <v>95</v>
      </c>
      <c r="P31" s="5">
        <v>93</v>
      </c>
      <c r="Q31" s="5">
        <v>57</v>
      </c>
      <c r="R31" s="5">
        <v>52</v>
      </c>
      <c r="S31" s="5">
        <v>73</v>
      </c>
      <c r="T31" s="5">
        <v>36</v>
      </c>
      <c r="U31" s="5">
        <v>80</v>
      </c>
      <c r="V31" s="35">
        <f t="shared" si="2"/>
        <v>63.6</v>
      </c>
      <c r="W31" s="1">
        <v>91</v>
      </c>
      <c r="X31" s="1">
        <v>54</v>
      </c>
      <c r="Y31" s="1">
        <v>27</v>
      </c>
      <c r="Z31" s="8">
        <f t="shared" si="3"/>
        <v>57.333333333333336</v>
      </c>
      <c r="AA31" s="47">
        <v>48</v>
      </c>
      <c r="AB31" s="1">
        <v>27</v>
      </c>
      <c r="AC31" s="48">
        <f t="shared" si="1"/>
        <v>37.5</v>
      </c>
    </row>
    <row r="32" spans="1:29" ht="15">
      <c r="A32" s="29">
        <v>40</v>
      </c>
      <c r="B32" s="1">
        <v>80</v>
      </c>
      <c r="C32" s="1">
        <v>82</v>
      </c>
      <c r="D32" s="1">
        <v>78</v>
      </c>
      <c r="E32" s="1">
        <v>72</v>
      </c>
      <c r="F32" s="1">
        <v>72</v>
      </c>
      <c r="G32" s="5">
        <v>56</v>
      </c>
      <c r="H32" s="5">
        <v>56</v>
      </c>
      <c r="I32" s="5">
        <v>78</v>
      </c>
      <c r="J32" s="5">
        <v>90</v>
      </c>
      <c r="K32" s="5">
        <v>60</v>
      </c>
      <c r="L32" s="5">
        <v>56</v>
      </c>
      <c r="M32" s="5">
        <v>56</v>
      </c>
      <c r="N32" s="5">
        <v>58</v>
      </c>
      <c r="O32" s="5">
        <v>90</v>
      </c>
      <c r="P32" s="5">
        <v>80</v>
      </c>
      <c r="Q32" s="5">
        <v>76</v>
      </c>
      <c r="R32" s="5">
        <v>64</v>
      </c>
      <c r="S32" s="5">
        <v>64</v>
      </c>
      <c r="T32" s="5">
        <v>64</v>
      </c>
      <c r="U32" s="5">
        <v>60</v>
      </c>
      <c r="V32" s="35">
        <f t="shared" si="2"/>
        <v>69.6</v>
      </c>
      <c r="W32" s="1">
        <v>84</v>
      </c>
      <c r="X32" s="1">
        <v>78</v>
      </c>
      <c r="Y32" s="1">
        <v>14</v>
      </c>
      <c r="Z32" s="8">
        <f t="shared" si="3"/>
        <v>58.666666666666664</v>
      </c>
      <c r="AA32" s="47">
        <v>28</v>
      </c>
      <c r="AB32" s="1">
        <v>52</v>
      </c>
      <c r="AC32" s="48">
        <f t="shared" si="1"/>
        <v>40</v>
      </c>
    </row>
    <row r="33" spans="1:29" ht="15">
      <c r="A33" s="29">
        <v>41</v>
      </c>
      <c r="B33" s="1">
        <v>45</v>
      </c>
      <c r="C33" s="1">
        <v>64</v>
      </c>
      <c r="D33" s="1">
        <v>64</v>
      </c>
      <c r="E33" s="1">
        <v>18</v>
      </c>
      <c r="F33" s="1">
        <v>27</v>
      </c>
      <c r="G33" s="5">
        <v>18</v>
      </c>
      <c r="H33" s="5">
        <v>36</v>
      </c>
      <c r="I33" s="5">
        <v>18</v>
      </c>
      <c r="J33" s="5">
        <v>63</v>
      </c>
      <c r="K33" s="5">
        <v>46</v>
      </c>
      <c r="L33" s="5">
        <v>36</v>
      </c>
      <c r="M33" s="5">
        <v>18</v>
      </c>
      <c r="N33" s="5">
        <v>27</v>
      </c>
      <c r="O33" s="5">
        <v>100</v>
      </c>
      <c r="P33" s="5">
        <v>91</v>
      </c>
      <c r="Q33" s="5">
        <v>36</v>
      </c>
      <c r="R33" s="5">
        <v>46</v>
      </c>
      <c r="S33" s="5">
        <v>46</v>
      </c>
      <c r="T33" s="5">
        <v>46</v>
      </c>
      <c r="U33" s="5">
        <v>54</v>
      </c>
      <c r="V33" s="35">
        <f t="shared" si="2"/>
        <v>44.95</v>
      </c>
      <c r="W33" s="1">
        <v>91</v>
      </c>
      <c r="X33" s="1">
        <v>82</v>
      </c>
      <c r="Y33" s="1">
        <v>27</v>
      </c>
      <c r="Z33" s="8">
        <f t="shared" si="3"/>
        <v>66.66666666666667</v>
      </c>
      <c r="AA33" s="47">
        <v>36</v>
      </c>
      <c r="AB33" s="1"/>
      <c r="AC33" s="48">
        <f t="shared" si="1"/>
        <v>18</v>
      </c>
    </row>
    <row r="34" spans="1:29" ht="15">
      <c r="A34" s="29">
        <v>42</v>
      </c>
      <c r="B34" s="1">
        <v>83</v>
      </c>
      <c r="C34" s="1">
        <v>87</v>
      </c>
      <c r="D34" s="1">
        <v>59</v>
      </c>
      <c r="E34" s="1">
        <v>38</v>
      </c>
      <c r="F34" s="1">
        <v>61</v>
      </c>
      <c r="G34" s="5">
        <v>51</v>
      </c>
      <c r="H34" s="5">
        <v>41</v>
      </c>
      <c r="I34" s="5">
        <v>72</v>
      </c>
      <c r="J34" s="5">
        <v>74</v>
      </c>
      <c r="K34" s="5">
        <v>54</v>
      </c>
      <c r="L34" s="5">
        <v>49</v>
      </c>
      <c r="M34" s="5">
        <v>29</v>
      </c>
      <c r="N34" s="5">
        <v>48</v>
      </c>
      <c r="O34" s="5">
        <v>85</v>
      </c>
      <c r="P34" s="5">
        <v>52</v>
      </c>
      <c r="Q34" s="5">
        <v>43</v>
      </c>
      <c r="R34" s="5">
        <v>56</v>
      </c>
      <c r="S34" s="5">
        <v>54</v>
      </c>
      <c r="T34" s="5">
        <v>46</v>
      </c>
      <c r="U34" s="5">
        <v>65</v>
      </c>
      <c r="V34" s="35">
        <f>(B34+C34+D34+E34+F34+G34+H34+I34+J34+K34+L34+M34+N34+O34+P34+Q34+R34+S34+T34+U34)/20</f>
        <v>57.35</v>
      </c>
      <c r="W34" s="1">
        <v>93</v>
      </c>
      <c r="X34" s="1">
        <v>74</v>
      </c>
      <c r="Y34" s="1">
        <v>17</v>
      </c>
      <c r="Z34" s="8">
        <f t="shared" si="3"/>
        <v>61.333333333333336</v>
      </c>
      <c r="AA34" s="47">
        <v>32</v>
      </c>
      <c r="AB34" s="1">
        <v>25</v>
      </c>
      <c r="AC34" s="48">
        <f t="shared" si="1"/>
        <v>28.5</v>
      </c>
    </row>
    <row r="35" spans="1:29" ht="15">
      <c r="A35" s="29">
        <v>43</v>
      </c>
      <c r="B35" s="1">
        <v>89</v>
      </c>
      <c r="C35" s="1">
        <v>93</v>
      </c>
      <c r="D35" s="1">
        <v>80</v>
      </c>
      <c r="E35" s="1">
        <v>56</v>
      </c>
      <c r="F35" s="1">
        <v>39</v>
      </c>
      <c r="G35" s="5">
        <v>54</v>
      </c>
      <c r="H35" s="5">
        <v>53</v>
      </c>
      <c r="I35" s="5">
        <v>93</v>
      </c>
      <c r="J35" s="5">
        <v>87</v>
      </c>
      <c r="K35" s="5">
        <v>49</v>
      </c>
      <c r="L35" s="5">
        <v>37</v>
      </c>
      <c r="M35" s="5">
        <v>80</v>
      </c>
      <c r="N35" s="5">
        <v>76</v>
      </c>
      <c r="O35" s="5">
        <v>44</v>
      </c>
      <c r="P35" s="5">
        <v>49</v>
      </c>
      <c r="Q35" s="5">
        <v>68</v>
      </c>
      <c r="R35" s="5">
        <v>32</v>
      </c>
      <c r="S35" s="5">
        <v>49</v>
      </c>
      <c r="T35" s="5">
        <v>39</v>
      </c>
      <c r="U35" s="5">
        <v>29</v>
      </c>
      <c r="V35" s="35">
        <f t="shared" si="2"/>
        <v>59.8</v>
      </c>
      <c r="W35" s="1">
        <v>54</v>
      </c>
      <c r="X35" s="1">
        <v>37</v>
      </c>
      <c r="Y35" s="1">
        <v>0</v>
      </c>
      <c r="Z35" s="8">
        <f t="shared" si="3"/>
        <v>30.333333333333332</v>
      </c>
      <c r="AA35" s="47">
        <v>46</v>
      </c>
      <c r="AB35" s="1">
        <v>15</v>
      </c>
      <c r="AC35" s="48">
        <f t="shared" si="1"/>
        <v>30.5</v>
      </c>
    </row>
    <row r="36" spans="1:29" ht="15">
      <c r="A36" s="29">
        <v>45</v>
      </c>
      <c r="B36" s="1">
        <v>100</v>
      </c>
      <c r="C36" s="1">
        <v>84</v>
      </c>
      <c r="D36" s="1">
        <v>97</v>
      </c>
      <c r="E36" s="1">
        <v>90</v>
      </c>
      <c r="F36" s="1">
        <v>82</v>
      </c>
      <c r="G36" s="5">
        <v>55</v>
      </c>
      <c r="H36" s="5">
        <v>69</v>
      </c>
      <c r="I36" s="5">
        <v>61</v>
      </c>
      <c r="J36" s="5">
        <v>66</v>
      </c>
      <c r="K36" s="5">
        <v>65</v>
      </c>
      <c r="L36" s="5">
        <v>56</v>
      </c>
      <c r="M36" s="5">
        <v>75</v>
      </c>
      <c r="N36" s="5">
        <v>84</v>
      </c>
      <c r="O36" s="5">
        <v>79</v>
      </c>
      <c r="P36" s="5">
        <v>87</v>
      </c>
      <c r="Q36" s="5">
        <v>94</v>
      </c>
      <c r="R36" s="5">
        <v>84</v>
      </c>
      <c r="S36" s="5">
        <v>87</v>
      </c>
      <c r="T36" s="5">
        <v>90</v>
      </c>
      <c r="U36" s="5">
        <v>82</v>
      </c>
      <c r="V36" s="35">
        <f t="shared" si="2"/>
        <v>79.35</v>
      </c>
      <c r="W36" s="1">
        <v>65</v>
      </c>
      <c r="X36" s="1">
        <v>56</v>
      </c>
      <c r="Y36" s="1">
        <v>34</v>
      </c>
      <c r="Z36" s="8">
        <f t="shared" si="3"/>
        <v>51.666666666666664</v>
      </c>
      <c r="AA36" s="47">
        <v>13</v>
      </c>
      <c r="AB36" s="1">
        <v>34</v>
      </c>
      <c r="AC36" s="48">
        <f t="shared" si="1"/>
        <v>23.5</v>
      </c>
    </row>
    <row r="37" spans="1:29" ht="15">
      <c r="A37" s="29">
        <v>46</v>
      </c>
      <c r="B37" s="1">
        <v>88</v>
      </c>
      <c r="C37" s="1">
        <v>77</v>
      </c>
      <c r="D37" s="1">
        <v>69</v>
      </c>
      <c r="E37" s="1">
        <v>42</v>
      </c>
      <c r="F37" s="1">
        <v>62</v>
      </c>
      <c r="G37" s="5">
        <v>62</v>
      </c>
      <c r="H37" s="5">
        <v>58</v>
      </c>
      <c r="I37" s="5">
        <v>77</v>
      </c>
      <c r="J37" s="5">
        <v>73</v>
      </c>
      <c r="K37" s="5">
        <v>58</v>
      </c>
      <c r="L37" s="5">
        <v>85</v>
      </c>
      <c r="M37" s="5">
        <v>46</v>
      </c>
      <c r="N37" s="5">
        <v>65</v>
      </c>
      <c r="O37" s="5">
        <v>96</v>
      </c>
      <c r="P37" s="5">
        <v>69</v>
      </c>
      <c r="Q37" s="5">
        <v>69</v>
      </c>
      <c r="R37" s="5">
        <v>96</v>
      </c>
      <c r="S37" s="5">
        <v>50</v>
      </c>
      <c r="T37" s="5">
        <v>73</v>
      </c>
      <c r="U37" s="5">
        <v>85</v>
      </c>
      <c r="V37" s="35">
        <f t="shared" si="2"/>
        <v>70</v>
      </c>
      <c r="W37" s="1">
        <v>92</v>
      </c>
      <c r="X37" s="1">
        <v>92</v>
      </c>
      <c r="Y37" s="1">
        <v>69</v>
      </c>
      <c r="Z37" s="8">
        <f t="shared" si="3"/>
        <v>84.33333333333333</v>
      </c>
      <c r="AA37" s="47">
        <v>81</v>
      </c>
      <c r="AB37" s="1">
        <v>77</v>
      </c>
      <c r="AC37" s="48">
        <f t="shared" si="1"/>
        <v>79</v>
      </c>
    </row>
    <row r="38" spans="1:29" s="66" customFormat="1" ht="30" customHeight="1">
      <c r="A38" s="67" t="s">
        <v>24</v>
      </c>
      <c r="B38" s="65">
        <f aca="true" t="shared" si="4" ref="B38:Y38">AVERAGE(B4:B36)</f>
        <v>74.27272727272727</v>
      </c>
      <c r="C38" s="65">
        <f t="shared" si="4"/>
        <v>79.84848484848484</v>
      </c>
      <c r="D38" s="65">
        <f t="shared" si="4"/>
        <v>72.60606060606061</v>
      </c>
      <c r="E38" s="65">
        <f t="shared" si="4"/>
        <v>60.333333333333336</v>
      </c>
      <c r="F38" s="65">
        <f t="shared" si="4"/>
        <v>62.84848484848485</v>
      </c>
      <c r="G38" s="65">
        <f t="shared" si="4"/>
        <v>61.333333333333336</v>
      </c>
      <c r="H38" s="65">
        <f t="shared" si="4"/>
        <v>63.515151515151516</v>
      </c>
      <c r="I38" s="65">
        <f t="shared" si="4"/>
        <v>66.03030303030303</v>
      </c>
      <c r="J38" s="65">
        <f t="shared" si="4"/>
        <v>67.96969696969697</v>
      </c>
      <c r="K38" s="65">
        <f t="shared" si="4"/>
        <v>64.63636363636364</v>
      </c>
      <c r="L38" s="65">
        <f t="shared" si="4"/>
        <v>61.333333333333336</v>
      </c>
      <c r="M38" s="65">
        <f t="shared" si="4"/>
        <v>62.45454545454545</v>
      </c>
      <c r="N38" s="65">
        <f t="shared" si="4"/>
        <v>60.72727272727273</v>
      </c>
      <c r="O38" s="65">
        <f t="shared" si="4"/>
        <v>76.06060606060606</v>
      </c>
      <c r="P38" s="65">
        <f t="shared" si="4"/>
        <v>65.78787878787878</v>
      </c>
      <c r="Q38" s="65">
        <f t="shared" si="4"/>
        <v>59.18181818181818</v>
      </c>
      <c r="R38" s="65">
        <f t="shared" si="4"/>
        <v>59.45454545454545</v>
      </c>
      <c r="S38" s="65">
        <f t="shared" si="4"/>
        <v>60.666666666666664</v>
      </c>
      <c r="T38" s="65">
        <f t="shared" si="4"/>
        <v>61.06060606060606</v>
      </c>
      <c r="U38" s="65">
        <f t="shared" si="4"/>
        <v>68.51515151515152</v>
      </c>
      <c r="V38" s="65">
        <f t="shared" si="4"/>
        <v>65.43181818181817</v>
      </c>
      <c r="W38" s="65">
        <f t="shared" si="4"/>
        <v>71.42424242424242</v>
      </c>
      <c r="X38" s="65">
        <f t="shared" si="4"/>
        <v>59.75757575757576</v>
      </c>
      <c r="Y38" s="65">
        <f t="shared" si="4"/>
        <v>35.333333333333336</v>
      </c>
      <c r="Z38" s="65">
        <f>AVERAGE(Z4:Z37)</f>
        <v>56.35294117647059</v>
      </c>
      <c r="AA38" s="65">
        <f>AVERAGE(AA4:AA36)</f>
        <v>47.39393939393939</v>
      </c>
      <c r="AB38" s="65">
        <f>AVERAGE(AB4:AB36)</f>
        <v>38.6875</v>
      </c>
      <c r="AC38" s="48">
        <f t="shared" si="1"/>
        <v>43.040719696969695</v>
      </c>
    </row>
  </sheetData>
  <sheetProtection/>
  <mergeCells count="4">
    <mergeCell ref="A1:Z1"/>
    <mergeCell ref="B2:V2"/>
    <mergeCell ref="W2:Z2"/>
    <mergeCell ref="AA2:A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F46" sqref="F46:G46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7.7109375" style="0" customWidth="1"/>
    <col min="4" max="4" width="7.00390625" style="0" customWidth="1"/>
    <col min="5" max="5" width="6.00390625" style="0" customWidth="1"/>
    <col min="6" max="6" width="6.140625" style="0" customWidth="1"/>
    <col min="7" max="7" width="6.28125" style="0" customWidth="1"/>
  </cols>
  <sheetData>
    <row r="1" spans="1:10" ht="36.75" customHeight="1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1" t="s">
        <v>1</v>
      </c>
      <c r="B2" s="3" t="s">
        <v>0</v>
      </c>
      <c r="C2" s="3" t="s">
        <v>5</v>
      </c>
      <c r="D2" s="3" t="s">
        <v>2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3</v>
      </c>
      <c r="J2" s="3" t="s">
        <v>4</v>
      </c>
    </row>
    <row r="3" spans="1:10" ht="15">
      <c r="A3" s="5">
        <v>1</v>
      </c>
      <c r="B3" s="29">
        <v>1</v>
      </c>
      <c r="C3" s="6" t="s">
        <v>49</v>
      </c>
      <c r="D3" s="25">
        <v>39</v>
      </c>
      <c r="E3" s="25">
        <v>1</v>
      </c>
      <c r="F3" s="25">
        <v>12</v>
      </c>
      <c r="G3" s="25">
        <v>23</v>
      </c>
      <c r="H3" s="25">
        <v>3</v>
      </c>
      <c r="I3" s="16">
        <f>(E3+F3+G3)/D3</f>
        <v>0.9230769230769231</v>
      </c>
      <c r="J3" s="16">
        <f>(E3+F3)/D3</f>
        <v>0.3333333333333333</v>
      </c>
    </row>
    <row r="4" spans="1:10" ht="15">
      <c r="A4" s="5">
        <v>2</v>
      </c>
      <c r="B4" s="25">
        <v>2</v>
      </c>
      <c r="C4" s="5" t="s">
        <v>6</v>
      </c>
      <c r="D4" s="25">
        <v>20</v>
      </c>
      <c r="E4" s="25">
        <v>0</v>
      </c>
      <c r="F4" s="25">
        <v>8</v>
      </c>
      <c r="G4" s="25">
        <v>10</v>
      </c>
      <c r="H4" s="25">
        <v>2</v>
      </c>
      <c r="I4" s="16">
        <f aca="true" t="shared" si="0" ref="I4:I37">(E4+F4+G4)/D4</f>
        <v>0.9</v>
      </c>
      <c r="J4" s="16">
        <f aca="true" t="shared" si="1" ref="J4:J37">(E4+F4)/D4</f>
        <v>0.4</v>
      </c>
    </row>
    <row r="5" spans="1:10" ht="15">
      <c r="A5" s="5">
        <v>3</v>
      </c>
      <c r="B5" s="25">
        <v>3</v>
      </c>
      <c r="C5" s="5" t="s">
        <v>50</v>
      </c>
      <c r="D5" s="25">
        <v>23</v>
      </c>
      <c r="E5" s="25">
        <v>6</v>
      </c>
      <c r="F5" s="25">
        <v>7</v>
      </c>
      <c r="G5" s="25">
        <v>8</v>
      </c>
      <c r="H5" s="25">
        <v>2</v>
      </c>
      <c r="I5" s="16">
        <f t="shared" si="0"/>
        <v>0.9130434782608695</v>
      </c>
      <c r="J5" s="16">
        <f t="shared" si="1"/>
        <v>0.5652173913043478</v>
      </c>
    </row>
    <row r="6" spans="1:10" ht="15">
      <c r="A6" s="5">
        <v>4</v>
      </c>
      <c r="B6" s="29">
        <v>4</v>
      </c>
      <c r="C6" s="6" t="s">
        <v>74</v>
      </c>
      <c r="D6" s="25">
        <v>16</v>
      </c>
      <c r="E6" s="25">
        <v>3</v>
      </c>
      <c r="F6" s="25">
        <v>5</v>
      </c>
      <c r="G6" s="25">
        <v>8</v>
      </c>
      <c r="H6" s="25">
        <v>0</v>
      </c>
      <c r="I6" s="16">
        <f t="shared" si="0"/>
        <v>1</v>
      </c>
      <c r="J6" s="16">
        <f t="shared" si="1"/>
        <v>0.5</v>
      </c>
    </row>
    <row r="7" spans="1:10" ht="15">
      <c r="A7" s="5">
        <v>5</v>
      </c>
      <c r="B7" s="25">
        <v>5</v>
      </c>
      <c r="C7" s="5" t="s">
        <v>76</v>
      </c>
      <c r="D7" s="25">
        <v>12</v>
      </c>
      <c r="E7" s="25">
        <v>0</v>
      </c>
      <c r="F7" s="25">
        <v>2</v>
      </c>
      <c r="G7" s="25">
        <v>7</v>
      </c>
      <c r="H7" s="25">
        <v>3</v>
      </c>
      <c r="I7" s="16">
        <f t="shared" si="0"/>
        <v>0.75</v>
      </c>
      <c r="J7" s="16">
        <f t="shared" si="1"/>
        <v>0.16666666666666666</v>
      </c>
    </row>
    <row r="8" spans="1:10" ht="15">
      <c r="A8" s="5">
        <v>6</v>
      </c>
      <c r="B8" s="29">
        <v>6</v>
      </c>
      <c r="C8" s="6" t="s">
        <v>51</v>
      </c>
      <c r="D8" s="25">
        <v>14</v>
      </c>
      <c r="E8" s="25">
        <v>0</v>
      </c>
      <c r="F8" s="25">
        <v>4</v>
      </c>
      <c r="G8" s="25">
        <v>8</v>
      </c>
      <c r="H8" s="25">
        <v>2</v>
      </c>
      <c r="I8" s="16">
        <f t="shared" si="0"/>
        <v>0.8571428571428571</v>
      </c>
      <c r="J8" s="16">
        <f t="shared" si="1"/>
        <v>0.2857142857142857</v>
      </c>
    </row>
    <row r="9" spans="1:10" ht="15">
      <c r="A9" s="5">
        <v>7</v>
      </c>
      <c r="B9" s="25">
        <v>7</v>
      </c>
      <c r="C9" s="43" t="s">
        <v>52</v>
      </c>
      <c r="D9" s="25">
        <v>77</v>
      </c>
      <c r="E9" s="25">
        <v>3</v>
      </c>
      <c r="F9" s="25">
        <v>21</v>
      </c>
      <c r="G9" s="25">
        <v>46</v>
      </c>
      <c r="H9" s="25">
        <v>6</v>
      </c>
      <c r="I9" s="44">
        <f t="shared" si="0"/>
        <v>0.9090909090909091</v>
      </c>
      <c r="J9" s="44">
        <f t="shared" si="1"/>
        <v>0.3116883116883117</v>
      </c>
    </row>
    <row r="10" spans="1:10" ht="15">
      <c r="A10" s="5">
        <v>8</v>
      </c>
      <c r="B10" s="29">
        <v>8</v>
      </c>
      <c r="C10" s="6" t="s">
        <v>53</v>
      </c>
      <c r="D10" s="25">
        <v>27</v>
      </c>
      <c r="E10" s="25">
        <v>4</v>
      </c>
      <c r="F10" s="25">
        <v>10</v>
      </c>
      <c r="G10" s="25">
        <v>9</v>
      </c>
      <c r="H10" s="25">
        <v>4</v>
      </c>
      <c r="I10" s="16">
        <f t="shared" si="0"/>
        <v>0.8518518518518519</v>
      </c>
      <c r="J10" s="16">
        <f t="shared" si="1"/>
        <v>0.5185185185185185</v>
      </c>
    </row>
    <row r="11" spans="1:10" ht="15">
      <c r="A11" s="5">
        <v>9</v>
      </c>
      <c r="B11" s="29">
        <v>9</v>
      </c>
      <c r="C11" s="6" t="s">
        <v>82</v>
      </c>
      <c r="D11" s="25">
        <v>33</v>
      </c>
      <c r="E11" s="25">
        <v>0</v>
      </c>
      <c r="F11" s="25">
        <v>8</v>
      </c>
      <c r="G11" s="25">
        <v>21</v>
      </c>
      <c r="H11" s="25">
        <v>4</v>
      </c>
      <c r="I11" s="16">
        <f t="shared" si="0"/>
        <v>0.8787878787878788</v>
      </c>
      <c r="J11" s="16">
        <f t="shared" si="1"/>
        <v>0.24242424242424243</v>
      </c>
    </row>
    <row r="12" spans="1:10" ht="15">
      <c r="A12" s="5">
        <v>10</v>
      </c>
      <c r="B12" s="29">
        <v>10</v>
      </c>
      <c r="C12" s="6" t="s">
        <v>54</v>
      </c>
      <c r="D12" s="25">
        <v>40</v>
      </c>
      <c r="E12" s="25">
        <v>2</v>
      </c>
      <c r="F12" s="25">
        <v>18</v>
      </c>
      <c r="G12" s="25">
        <v>16</v>
      </c>
      <c r="H12" s="25">
        <v>4</v>
      </c>
      <c r="I12" s="16">
        <f t="shared" si="0"/>
        <v>0.9</v>
      </c>
      <c r="J12" s="16">
        <f t="shared" si="1"/>
        <v>0.5</v>
      </c>
    </row>
    <row r="13" spans="1:10" ht="30">
      <c r="A13" s="5">
        <v>11</v>
      </c>
      <c r="B13" s="50">
        <v>11</v>
      </c>
      <c r="C13" s="54" t="s">
        <v>81</v>
      </c>
      <c r="D13" s="51">
        <v>52</v>
      </c>
      <c r="E13" s="51">
        <v>0</v>
      </c>
      <c r="F13" s="51">
        <v>19</v>
      </c>
      <c r="G13" s="51">
        <v>26</v>
      </c>
      <c r="H13" s="51">
        <v>7</v>
      </c>
      <c r="I13" s="52">
        <f t="shared" si="0"/>
        <v>0.8653846153846154</v>
      </c>
      <c r="J13" s="52">
        <f t="shared" si="1"/>
        <v>0.36538461538461536</v>
      </c>
    </row>
    <row r="14" spans="1:10" ht="15">
      <c r="A14" s="5">
        <v>12</v>
      </c>
      <c r="B14" s="50">
        <v>13</v>
      </c>
      <c r="C14" s="54" t="s">
        <v>83</v>
      </c>
      <c r="D14" s="51">
        <v>6</v>
      </c>
      <c r="E14" s="51">
        <v>0</v>
      </c>
      <c r="F14" s="51">
        <v>1</v>
      </c>
      <c r="G14" s="51">
        <v>5</v>
      </c>
      <c r="H14" s="51">
        <v>0</v>
      </c>
      <c r="I14" s="52">
        <f t="shared" si="0"/>
        <v>1</v>
      </c>
      <c r="J14" s="52">
        <f t="shared" si="1"/>
        <v>0.16666666666666666</v>
      </c>
    </row>
    <row r="15" spans="1:10" ht="15">
      <c r="A15" s="5">
        <v>13</v>
      </c>
      <c r="B15" s="29">
        <v>12</v>
      </c>
      <c r="C15" s="6" t="s">
        <v>55</v>
      </c>
      <c r="D15" s="25">
        <v>29</v>
      </c>
      <c r="E15" s="25">
        <v>0</v>
      </c>
      <c r="F15" s="25">
        <v>5</v>
      </c>
      <c r="G15" s="25">
        <v>16</v>
      </c>
      <c r="H15" s="25">
        <v>8</v>
      </c>
      <c r="I15" s="16">
        <f t="shared" si="0"/>
        <v>0.7241379310344828</v>
      </c>
      <c r="J15" s="16">
        <f t="shared" si="1"/>
        <v>0.1724137931034483</v>
      </c>
    </row>
    <row r="16" spans="1:10" ht="15">
      <c r="A16" s="5">
        <v>14</v>
      </c>
      <c r="B16" s="29">
        <v>15</v>
      </c>
      <c r="C16" s="6" t="s">
        <v>56</v>
      </c>
      <c r="D16" s="25">
        <v>36</v>
      </c>
      <c r="E16" s="25">
        <v>2</v>
      </c>
      <c r="F16" s="25">
        <v>14</v>
      </c>
      <c r="G16" s="25">
        <v>16</v>
      </c>
      <c r="H16" s="25">
        <v>4</v>
      </c>
      <c r="I16" s="16">
        <f t="shared" si="0"/>
        <v>0.8888888888888888</v>
      </c>
      <c r="J16" s="16">
        <f t="shared" si="1"/>
        <v>0.4444444444444444</v>
      </c>
    </row>
    <row r="17" spans="1:10" ht="15">
      <c r="A17" s="5">
        <v>15</v>
      </c>
      <c r="B17" s="29">
        <v>16</v>
      </c>
      <c r="C17" s="6" t="s">
        <v>87</v>
      </c>
      <c r="D17" s="25">
        <v>9</v>
      </c>
      <c r="E17" s="25">
        <v>0</v>
      </c>
      <c r="F17" s="25">
        <v>2</v>
      </c>
      <c r="G17" s="25">
        <v>5</v>
      </c>
      <c r="H17" s="25">
        <v>2</v>
      </c>
      <c r="I17" s="16">
        <f t="shared" si="0"/>
        <v>0.7777777777777778</v>
      </c>
      <c r="J17" s="16">
        <f t="shared" si="1"/>
        <v>0.2222222222222222</v>
      </c>
    </row>
    <row r="18" spans="1:10" ht="15">
      <c r="A18" s="5">
        <v>16</v>
      </c>
      <c r="B18" s="29">
        <v>17</v>
      </c>
      <c r="C18" s="6" t="s">
        <v>86</v>
      </c>
      <c r="D18" s="25">
        <v>38</v>
      </c>
      <c r="E18" s="25">
        <v>0</v>
      </c>
      <c r="F18" s="25">
        <v>23</v>
      </c>
      <c r="G18" s="25">
        <v>13</v>
      </c>
      <c r="H18" s="25">
        <v>2</v>
      </c>
      <c r="I18" s="16">
        <f t="shared" si="0"/>
        <v>0.9473684210526315</v>
      </c>
      <c r="J18" s="16">
        <f t="shared" si="1"/>
        <v>0.6052631578947368</v>
      </c>
    </row>
    <row r="19" spans="1:10" ht="15">
      <c r="A19" s="5">
        <v>17</v>
      </c>
      <c r="B19" s="25">
        <v>20</v>
      </c>
      <c r="C19" s="5" t="s">
        <v>61</v>
      </c>
      <c r="D19" s="25">
        <v>39</v>
      </c>
      <c r="E19" s="25">
        <v>9</v>
      </c>
      <c r="F19" s="25">
        <v>18</v>
      </c>
      <c r="G19" s="25">
        <v>12</v>
      </c>
      <c r="H19" s="25">
        <v>0</v>
      </c>
      <c r="I19" s="16">
        <f t="shared" si="0"/>
        <v>1</v>
      </c>
      <c r="J19" s="16">
        <f t="shared" si="1"/>
        <v>0.6923076923076923</v>
      </c>
    </row>
    <row r="20" spans="1:10" ht="15">
      <c r="A20" s="5">
        <v>18</v>
      </c>
      <c r="B20" s="29">
        <v>24</v>
      </c>
      <c r="C20" s="6" t="s">
        <v>57</v>
      </c>
      <c r="D20" s="25">
        <v>59</v>
      </c>
      <c r="E20" s="25">
        <v>1</v>
      </c>
      <c r="F20" s="25">
        <v>26</v>
      </c>
      <c r="G20" s="25">
        <v>26</v>
      </c>
      <c r="H20" s="25">
        <v>6</v>
      </c>
      <c r="I20" s="16">
        <f t="shared" si="0"/>
        <v>0.8983050847457628</v>
      </c>
      <c r="J20" s="16">
        <f t="shared" si="1"/>
        <v>0.4576271186440678</v>
      </c>
    </row>
    <row r="21" spans="1:10" ht="15">
      <c r="A21" s="5">
        <v>19</v>
      </c>
      <c r="B21" s="29">
        <v>26</v>
      </c>
      <c r="C21" s="6" t="s">
        <v>58</v>
      </c>
      <c r="D21" s="25">
        <v>24</v>
      </c>
      <c r="E21" s="25">
        <v>4</v>
      </c>
      <c r="F21" s="25">
        <v>6</v>
      </c>
      <c r="G21" s="25">
        <v>12</v>
      </c>
      <c r="H21" s="25">
        <v>2</v>
      </c>
      <c r="I21" s="16">
        <f t="shared" si="0"/>
        <v>0.9166666666666666</v>
      </c>
      <c r="J21" s="16">
        <f t="shared" si="1"/>
        <v>0.4166666666666667</v>
      </c>
    </row>
    <row r="22" spans="1:10" ht="15">
      <c r="A22" s="5">
        <v>20</v>
      </c>
      <c r="B22" s="29">
        <v>27</v>
      </c>
      <c r="C22" s="6" t="s">
        <v>59</v>
      </c>
      <c r="D22" s="25">
        <v>36</v>
      </c>
      <c r="E22" s="25">
        <v>2</v>
      </c>
      <c r="F22" s="25">
        <v>9</v>
      </c>
      <c r="G22" s="25">
        <v>18</v>
      </c>
      <c r="H22" s="25">
        <v>7</v>
      </c>
      <c r="I22" s="16">
        <f t="shared" si="0"/>
        <v>0.8055555555555556</v>
      </c>
      <c r="J22" s="16">
        <f t="shared" si="1"/>
        <v>0.3055555555555556</v>
      </c>
    </row>
    <row r="23" spans="1:10" ht="15">
      <c r="A23" s="5">
        <v>21</v>
      </c>
      <c r="B23" s="29">
        <v>28</v>
      </c>
      <c r="C23" s="6" t="s">
        <v>75</v>
      </c>
      <c r="D23" s="25">
        <v>55</v>
      </c>
      <c r="E23" s="25">
        <v>16</v>
      </c>
      <c r="F23" s="25">
        <v>18</v>
      </c>
      <c r="G23" s="25">
        <v>16</v>
      </c>
      <c r="H23" s="25">
        <v>5</v>
      </c>
      <c r="I23" s="16">
        <f t="shared" si="0"/>
        <v>0.9090909090909091</v>
      </c>
      <c r="J23" s="16">
        <f t="shared" si="1"/>
        <v>0.6181818181818182</v>
      </c>
    </row>
    <row r="24" spans="1:10" ht="30">
      <c r="A24" s="5">
        <v>22</v>
      </c>
      <c r="B24" s="50">
        <v>30</v>
      </c>
      <c r="C24" s="57" t="s">
        <v>60</v>
      </c>
      <c r="D24" s="51">
        <v>69</v>
      </c>
      <c r="E24" s="51">
        <v>22</v>
      </c>
      <c r="F24" s="51">
        <v>23</v>
      </c>
      <c r="G24" s="51">
        <v>17</v>
      </c>
      <c r="H24" s="51">
        <v>7</v>
      </c>
      <c r="I24" s="52">
        <f t="shared" si="0"/>
        <v>0.8985507246376812</v>
      </c>
      <c r="J24" s="52">
        <f t="shared" si="1"/>
        <v>0.6521739130434783</v>
      </c>
    </row>
    <row r="25" spans="1:10" ht="15">
      <c r="A25" s="5">
        <v>23</v>
      </c>
      <c r="B25" s="29">
        <v>31</v>
      </c>
      <c r="C25" s="6" t="s">
        <v>61</v>
      </c>
      <c r="D25" s="25">
        <v>28</v>
      </c>
      <c r="E25" s="25">
        <v>7</v>
      </c>
      <c r="F25" s="25">
        <v>12</v>
      </c>
      <c r="G25" s="25">
        <v>9</v>
      </c>
      <c r="H25" s="25">
        <v>0</v>
      </c>
      <c r="I25" s="16">
        <f t="shared" si="0"/>
        <v>1</v>
      </c>
      <c r="J25" s="16">
        <f t="shared" si="1"/>
        <v>0.6785714285714286</v>
      </c>
    </row>
    <row r="26" spans="1:10" ht="15">
      <c r="A26" s="5">
        <v>24</v>
      </c>
      <c r="B26" s="38">
        <v>33</v>
      </c>
      <c r="C26" s="39" t="s">
        <v>84</v>
      </c>
      <c r="D26" s="40">
        <v>87</v>
      </c>
      <c r="E26" s="40">
        <v>2</v>
      </c>
      <c r="F26" s="40">
        <v>17</v>
      </c>
      <c r="G26" s="40">
        <v>57</v>
      </c>
      <c r="H26" s="40">
        <v>11</v>
      </c>
      <c r="I26" s="41">
        <f t="shared" si="0"/>
        <v>0.8735632183908046</v>
      </c>
      <c r="J26" s="41">
        <f t="shared" si="1"/>
        <v>0.21839080459770116</v>
      </c>
    </row>
    <row r="27" spans="1:10" ht="15">
      <c r="A27" s="5">
        <v>25</v>
      </c>
      <c r="B27" s="29">
        <v>34</v>
      </c>
      <c r="C27" s="6" t="s">
        <v>62</v>
      </c>
      <c r="D27" s="25">
        <v>19</v>
      </c>
      <c r="E27" s="25">
        <v>0</v>
      </c>
      <c r="F27" s="25">
        <v>11</v>
      </c>
      <c r="G27" s="25">
        <v>3</v>
      </c>
      <c r="H27" s="25">
        <v>5</v>
      </c>
      <c r="I27" s="16">
        <f t="shared" si="0"/>
        <v>0.7368421052631579</v>
      </c>
      <c r="J27" s="16">
        <f t="shared" si="1"/>
        <v>0.5789473684210527</v>
      </c>
    </row>
    <row r="28" spans="1:10" ht="15">
      <c r="A28" s="5">
        <v>26</v>
      </c>
      <c r="B28" s="29">
        <v>35</v>
      </c>
      <c r="C28" s="6" t="s">
        <v>63</v>
      </c>
      <c r="D28" s="25">
        <v>31</v>
      </c>
      <c r="E28" s="25">
        <v>2</v>
      </c>
      <c r="F28" s="25">
        <v>13</v>
      </c>
      <c r="G28" s="25">
        <v>9</v>
      </c>
      <c r="H28" s="25">
        <v>7</v>
      </c>
      <c r="I28" s="16">
        <f t="shared" si="0"/>
        <v>0.7741935483870968</v>
      </c>
      <c r="J28" s="16">
        <f t="shared" si="1"/>
        <v>0.4838709677419355</v>
      </c>
    </row>
    <row r="29" spans="1:10" ht="15">
      <c r="A29" s="5">
        <v>27</v>
      </c>
      <c r="B29" s="29">
        <v>36</v>
      </c>
      <c r="C29" s="6" t="s">
        <v>80</v>
      </c>
      <c r="D29" s="25">
        <v>101</v>
      </c>
      <c r="E29" s="25">
        <v>7</v>
      </c>
      <c r="F29" s="25">
        <v>31</v>
      </c>
      <c r="G29" s="25">
        <v>59</v>
      </c>
      <c r="H29" s="25">
        <v>4</v>
      </c>
      <c r="I29" s="16">
        <f t="shared" si="0"/>
        <v>0.9603960396039604</v>
      </c>
      <c r="J29" s="16">
        <f t="shared" si="1"/>
        <v>0.37623762376237624</v>
      </c>
    </row>
    <row r="30" spans="1:10" ht="36.75" customHeight="1">
      <c r="A30" s="63">
        <v>28</v>
      </c>
      <c r="B30" s="59">
        <v>39</v>
      </c>
      <c r="C30" s="58" t="s">
        <v>91</v>
      </c>
      <c r="D30" s="60">
        <v>72</v>
      </c>
      <c r="E30" s="60">
        <v>0</v>
      </c>
      <c r="F30" s="60">
        <v>17</v>
      </c>
      <c r="G30" s="60">
        <v>39</v>
      </c>
      <c r="H30" s="60">
        <v>16</v>
      </c>
      <c r="I30" s="61">
        <f t="shared" si="0"/>
        <v>0.7777777777777778</v>
      </c>
      <c r="J30" s="61">
        <f t="shared" si="1"/>
        <v>0.2361111111111111</v>
      </c>
    </row>
    <row r="31" spans="1:10" ht="15">
      <c r="A31" s="5">
        <v>29</v>
      </c>
      <c r="B31" s="29">
        <v>40</v>
      </c>
      <c r="C31" s="6" t="s">
        <v>64</v>
      </c>
      <c r="D31" s="25">
        <v>50</v>
      </c>
      <c r="E31" s="25">
        <v>1</v>
      </c>
      <c r="F31" s="25">
        <v>24</v>
      </c>
      <c r="G31" s="25">
        <v>17</v>
      </c>
      <c r="H31" s="25">
        <v>8</v>
      </c>
      <c r="I31" s="16">
        <f t="shared" si="0"/>
        <v>0.84</v>
      </c>
      <c r="J31" s="16">
        <f t="shared" si="1"/>
        <v>0.5</v>
      </c>
    </row>
    <row r="32" spans="1:10" ht="15">
      <c r="A32" s="5">
        <v>30</v>
      </c>
      <c r="B32" s="29">
        <v>41</v>
      </c>
      <c r="C32" s="6" t="s">
        <v>78</v>
      </c>
      <c r="D32" s="25">
        <v>11</v>
      </c>
      <c r="E32" s="25">
        <v>0</v>
      </c>
      <c r="F32" s="25">
        <v>1</v>
      </c>
      <c r="G32" s="25">
        <v>7</v>
      </c>
      <c r="H32" s="25">
        <v>3</v>
      </c>
      <c r="I32" s="16">
        <f t="shared" si="0"/>
        <v>0.7272727272727273</v>
      </c>
      <c r="J32" s="16">
        <f t="shared" si="1"/>
        <v>0.09090909090909091</v>
      </c>
    </row>
    <row r="33" spans="1:10" ht="15">
      <c r="A33" s="5">
        <v>31</v>
      </c>
      <c r="B33" s="29">
        <v>42</v>
      </c>
      <c r="C33" s="6" t="s">
        <v>65</v>
      </c>
      <c r="D33" s="25">
        <v>69</v>
      </c>
      <c r="E33" s="25">
        <v>5</v>
      </c>
      <c r="F33" s="25">
        <v>24</v>
      </c>
      <c r="G33" s="25">
        <v>32</v>
      </c>
      <c r="H33" s="25">
        <v>8</v>
      </c>
      <c r="I33" s="16">
        <f t="shared" si="0"/>
        <v>0.8840579710144928</v>
      </c>
      <c r="J33" s="16">
        <f t="shared" si="1"/>
        <v>0.42028985507246375</v>
      </c>
    </row>
    <row r="34" spans="1:10" ht="26.25" customHeight="1">
      <c r="A34" s="5">
        <v>32</v>
      </c>
      <c r="B34" s="50">
        <v>43</v>
      </c>
      <c r="C34" s="55" t="s">
        <v>85</v>
      </c>
      <c r="D34" s="51">
        <v>41</v>
      </c>
      <c r="E34" s="51">
        <v>3</v>
      </c>
      <c r="F34" s="51">
        <v>10</v>
      </c>
      <c r="G34" s="51">
        <v>20</v>
      </c>
      <c r="H34" s="51">
        <v>8</v>
      </c>
      <c r="I34" s="52">
        <f t="shared" si="0"/>
        <v>0.8048780487804879</v>
      </c>
      <c r="J34" s="52">
        <f t="shared" si="1"/>
        <v>0.3170731707317073</v>
      </c>
    </row>
    <row r="35" spans="1:10" ht="15">
      <c r="A35" s="5">
        <v>33</v>
      </c>
      <c r="B35" s="29">
        <v>45</v>
      </c>
      <c r="C35" s="24" t="s">
        <v>66</v>
      </c>
      <c r="D35" s="25">
        <v>62</v>
      </c>
      <c r="E35" s="25">
        <v>2</v>
      </c>
      <c r="F35" s="25">
        <v>24</v>
      </c>
      <c r="G35" s="25">
        <v>34</v>
      </c>
      <c r="H35" s="25">
        <v>2</v>
      </c>
      <c r="I35" s="31">
        <f t="shared" si="0"/>
        <v>0.967741935483871</v>
      </c>
      <c r="J35" s="16">
        <f t="shared" si="1"/>
        <v>0.41935483870967744</v>
      </c>
    </row>
    <row r="36" spans="1:10" ht="15">
      <c r="A36" s="5">
        <v>34</v>
      </c>
      <c r="B36" s="29">
        <v>46</v>
      </c>
      <c r="C36" s="24" t="s">
        <v>79</v>
      </c>
      <c r="D36" s="25">
        <v>26</v>
      </c>
      <c r="E36" s="25">
        <v>0</v>
      </c>
      <c r="F36" s="25">
        <v>14</v>
      </c>
      <c r="G36" s="25">
        <v>11</v>
      </c>
      <c r="H36" s="25">
        <v>1</v>
      </c>
      <c r="I36" s="31">
        <f t="shared" si="0"/>
        <v>0.9615384615384616</v>
      </c>
      <c r="J36" s="16">
        <f t="shared" si="1"/>
        <v>0.5384615384615384</v>
      </c>
    </row>
    <row r="37" spans="1:10" ht="15">
      <c r="A37" s="5">
        <v>35</v>
      </c>
      <c r="B37" s="72" t="s">
        <v>67</v>
      </c>
      <c r="C37" s="73"/>
      <c r="D37" s="30">
        <f>SUM(D3:D36)</f>
        <v>1350</v>
      </c>
      <c r="E37" s="30">
        <f>SUM(E3:E36)</f>
        <v>104</v>
      </c>
      <c r="F37" s="30">
        <f>SUM(F3:F36)</f>
        <v>457</v>
      </c>
      <c r="G37" s="30">
        <f>SUM(G3:G36)</f>
        <v>635</v>
      </c>
      <c r="H37" s="30">
        <f>SUM(H3:H36)</f>
        <v>153</v>
      </c>
      <c r="I37" s="31">
        <f t="shared" si="0"/>
        <v>0.8859259259259259</v>
      </c>
      <c r="J37" s="16">
        <f t="shared" si="1"/>
        <v>0.41555555555555557</v>
      </c>
    </row>
  </sheetData>
  <sheetProtection/>
  <mergeCells count="2">
    <mergeCell ref="A1:J1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2014-02-04T02:14:55Z</cp:lastPrinted>
  <dcterms:created xsi:type="dcterms:W3CDTF">2008-01-01T00:56:01Z</dcterms:created>
  <dcterms:modified xsi:type="dcterms:W3CDTF">2014-02-04T02:15:03Z</dcterms:modified>
  <cp:category/>
  <cp:version/>
  <cp:contentType/>
  <cp:contentStatus/>
</cp:coreProperties>
</file>